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7280" windowHeight="9312" activeTab="0"/>
  </bookViews>
  <sheets>
    <sheet name="LOT 1" sheetId="1" r:id="rId1"/>
    <sheet name="List1" sheetId="2" r:id="rId2"/>
  </sheets>
  <definedNames>
    <definedName name="_xlnm.Print_Area" localSheetId="0">'LOT 1'!$A$1:$G$708</definedName>
  </definedNames>
  <calcPr fullCalcOnLoad="1"/>
</workbook>
</file>

<file path=xl/sharedStrings.xml><?xml version="1.0" encoding="utf-8"?>
<sst xmlns="http://schemas.openxmlformats.org/spreadsheetml/2006/main" count="1541" uniqueCount="626">
  <si>
    <r>
      <t>Nabavka, transport i montaža polietilenske cijevi  DN 600/635 mm, PN 6 bara</t>
    </r>
    <r>
      <rPr>
        <b/>
        <sz val="10"/>
        <rFont val="Arial"/>
        <family val="2"/>
      </rPr>
      <t xml:space="preserve"> </t>
    </r>
    <r>
      <rPr>
        <sz val="10"/>
        <rFont val="Arial"/>
        <family val="2"/>
      </rPr>
      <t>za objekat zaobalnih voda.</t>
    </r>
  </si>
  <si>
    <t>Supply, transportation and assembly of the polyethylene pipe DN 600/635 mm, PN 6 Bar for the littoral water structure.</t>
  </si>
  <si>
    <r>
      <t>Obračun radova po m</t>
    </r>
    <r>
      <rPr>
        <vertAlign val="superscript"/>
        <sz val="10"/>
        <rFont val="Arial"/>
        <family val="2"/>
      </rPr>
      <t>1</t>
    </r>
    <r>
      <rPr>
        <sz val="10"/>
        <rFont val="Arial"/>
        <family val="2"/>
      </rPr>
      <t xml:space="preserve"> ugrađene cijevi.</t>
    </r>
  </si>
  <si>
    <r>
      <t>Calculation of works per m</t>
    </r>
    <r>
      <rPr>
        <vertAlign val="superscript"/>
        <sz val="10"/>
        <rFont val="Arial"/>
        <family val="2"/>
      </rPr>
      <t>1</t>
    </r>
    <r>
      <rPr>
        <sz val="10"/>
        <rFont val="Arial"/>
        <family val="2"/>
      </rPr>
      <t xml:space="preserve"> of installed pipe.</t>
    </r>
  </si>
  <si>
    <r>
      <t>m</t>
    </r>
    <r>
      <rPr>
        <vertAlign val="superscript"/>
        <sz val="10"/>
        <rFont val="Arial"/>
        <family val="2"/>
      </rPr>
      <t>1</t>
    </r>
  </si>
  <si>
    <t>Supply, transportation and installation of a mica flap DN 600mm, PN 6 Bar with flange for the littoral water structure. Calculation of works per the number of installed fittings.</t>
  </si>
  <si>
    <t>Supply, transportation and installation of an adapter for the PE pipe D/d= 600/553,80 mm, PN 6 Bar.</t>
  </si>
  <si>
    <t>Supply, transportation and installation of a metal grille on the intake head of the littoral water structure. Grill size is 120 cm * 90 cm. The grill will be made of 10*50 mm profiles, spaced at 90 mm, and transversally stiffened at a spacing of 500 mm. Calculation of work per piece of the grill.</t>
  </si>
  <si>
    <t>Grill 120 cm * 90 cm</t>
  </si>
  <si>
    <t>III -7:  DESCENT STAIRS, 11 pcs</t>
  </si>
  <si>
    <r>
      <t>Mašinsko i ručno planiranje dna građevinske jame silaznog stepeništa sa tačnošću +/- 2 cm. Planiranje dna građevinske jame izvršiti prema nacrtu iz projekta za ukupno tri silazna stepeništa, sa desne obale. Planiranu površinu nabiti statičkim valjcima. Obračun radova po m</t>
    </r>
    <r>
      <rPr>
        <vertAlign val="superscript"/>
        <sz val="10"/>
        <rFont val="Arial"/>
        <family val="2"/>
      </rPr>
      <t>2</t>
    </r>
    <r>
      <rPr>
        <sz val="10"/>
        <rFont val="Arial"/>
        <family val="2"/>
      </rPr>
      <t xml:space="preserve"> isplanirane površine. Obavezna primjena HTZ mjera.</t>
    </r>
  </si>
  <si>
    <r>
      <t>Mechanical and manual grading of the bottom of the construction pit of descent stairs to the accuracy of +/- 2 cm. The grading of the construction pit bottom will be done according to the design drawing for a total of three sets of descent stairs, on the right bank. The graded area will be compacted with static rollers. Calculation of works per m</t>
    </r>
    <r>
      <rPr>
        <vertAlign val="superscript"/>
        <sz val="10"/>
        <rFont val="Arial"/>
        <family val="2"/>
      </rPr>
      <t>2</t>
    </r>
    <r>
      <rPr>
        <sz val="10"/>
        <rFont val="Arial"/>
        <family val="2"/>
      </rPr>
      <t xml:space="preserve"> of graded area. Application of health and safety measures is mandatory.</t>
    </r>
  </si>
  <si>
    <r>
      <t>Ukupno:3,00*2,70*11=89,10 m</t>
    </r>
    <r>
      <rPr>
        <vertAlign val="superscript"/>
        <sz val="10"/>
        <rFont val="Arial"/>
        <family val="2"/>
      </rPr>
      <t>2</t>
    </r>
  </si>
  <si>
    <r>
      <t>Total: 3,00*2,70*11=89,10 m</t>
    </r>
    <r>
      <rPr>
        <vertAlign val="superscript"/>
        <sz val="10"/>
        <rFont val="Arial"/>
        <family val="2"/>
      </rPr>
      <t>2</t>
    </r>
  </si>
  <si>
    <t xml:space="preserve">Supply, transportation and installation of reinforced concrete MB 30, for the construction of 11 reinforced concrete descent stairs, reinforced according to the design drawings. The price includes fabrication of appropriate formwork, concrete compaction with vibratory compactors, curing of fresh concrete for 7 days, and removal of formwork. </t>
  </si>
  <si>
    <r>
      <t>Obračun radova po m</t>
    </r>
    <r>
      <rPr>
        <vertAlign val="superscript"/>
        <sz val="10"/>
        <rFont val="Arial"/>
        <family val="2"/>
      </rPr>
      <t>3</t>
    </r>
    <r>
      <rPr>
        <sz val="10"/>
        <rFont val="Arial"/>
        <family val="2"/>
      </rPr>
      <t xml:space="preserve"> ugrađenog betona. Obavezna primjena HTZ mjera.    </t>
    </r>
  </si>
  <si>
    <r>
      <t>Calculation of works per m</t>
    </r>
    <r>
      <rPr>
        <vertAlign val="superscript"/>
        <sz val="10"/>
        <rFont val="Arial"/>
        <family val="2"/>
      </rPr>
      <t>3</t>
    </r>
    <r>
      <rPr>
        <sz val="10"/>
        <rFont val="Arial"/>
        <family val="2"/>
      </rPr>
      <t xml:space="preserve"> of installed concrete. Application of health and safety measures is mandatory.    </t>
    </r>
  </si>
  <si>
    <t>- descent stairs</t>
  </si>
  <si>
    <r>
      <t>(2*0,40*0,80*3,00+3,00*0,14*2,28 +0,19*0,20*2*2,28+7*0,19*0,27*0,50*3,00)*11=39,49m</t>
    </r>
    <r>
      <rPr>
        <vertAlign val="superscript"/>
        <sz val="10"/>
        <rFont val="Arial"/>
        <family val="2"/>
      </rPr>
      <t>3</t>
    </r>
  </si>
  <si>
    <r>
      <t>Nabavka, transport i montaža armaturnih šipki</t>
    </r>
    <r>
      <rPr>
        <b/>
        <sz val="10"/>
        <rFont val="Arial"/>
        <family val="2"/>
      </rPr>
      <t xml:space="preserve"> </t>
    </r>
    <r>
      <rPr>
        <sz val="10"/>
        <rFont val="Arial"/>
        <family val="2"/>
      </rPr>
      <t>od rebrastog željeza f 8,10 i 12 mm za objekat silaznih stepenica. Armaturu izvesti prema nacrtima iz projekta. Obračun radova po kg ugrađene armature.</t>
    </r>
  </si>
  <si>
    <t>Supply, transportation and assembly of reinforcement bars made of ribbed iron f 8, 10 and 12 mm for the descent stairs structure. The reinforcement is to be carried out according to the design drawings. Calculation of works per kg of placed reinforcement.</t>
  </si>
  <si>
    <t xml:space="preserve"> - reinforcement total: 2,094.95kg</t>
  </si>
  <si>
    <r>
      <t>Dodatni  iskop zemljanog materijala, III i IV kategorije za poprečne stabilizacione pragove i uzdužne  stabilizacione pragove. Iskopani materijal odbacivati na daljinu do 50 m, koji će se isplanirati van koridora regulisanog korita ili odvesti na lokaciju deponije koju odredi nadzorni organ. Iskop se vrši u prirodno vlažnom stanju i to približno 60% u suvom i 40% uz prisustvo vode. Obračun radova po m</t>
    </r>
    <r>
      <rPr>
        <vertAlign val="superscript"/>
        <sz val="10"/>
        <rFont val="Arial"/>
        <family val="2"/>
      </rPr>
      <t xml:space="preserve">3 </t>
    </r>
    <r>
      <rPr>
        <sz val="10"/>
        <rFont val="Arial"/>
        <family val="2"/>
      </rPr>
      <t xml:space="preserve">izvedenih radova. </t>
    </r>
  </si>
  <si>
    <r>
      <t>1,60*1,00*15,80+1,60*0,80*8,00*2 +2,6*1,00*12,80+2,40*1,00*7,00*2 +15,00*1,30*2,10*2+15,00*0,50*5,67*2 =279,59m</t>
    </r>
    <r>
      <rPr>
        <vertAlign val="superscript"/>
        <sz val="10"/>
        <rFont val="Arial"/>
        <family val="2"/>
      </rPr>
      <t>3</t>
    </r>
  </si>
  <si>
    <t xml:space="preserve">   279,59*0,60</t>
  </si>
  <si>
    <t xml:space="preserve">   279,59*0,40</t>
  </si>
  <si>
    <r>
      <t>Ručno planiranje i dokopavanje temeljnih jama poprečnih  i podužnih stabilizacionih pragova sa izbacivanjem suvišnog materijala uz prisustvo vode. Obračun radova po m</t>
    </r>
    <r>
      <rPr>
        <vertAlign val="superscript"/>
        <sz val="10"/>
        <rFont val="Arial"/>
        <family val="2"/>
      </rPr>
      <t xml:space="preserve">2 </t>
    </r>
    <r>
      <rPr>
        <sz val="10"/>
        <rFont val="Arial"/>
        <family val="2"/>
      </rPr>
      <t xml:space="preserve">izvedenih radova. Obavezna primjena HTZ mjera.          </t>
    </r>
  </si>
  <si>
    <r>
      <t>Manual grading and deepening of foundations pits for transverse and longitudinal stabilisation sills, including removal of excess material, in the presence of water. Calculation of works per m</t>
    </r>
    <r>
      <rPr>
        <vertAlign val="superscript"/>
        <sz val="10"/>
        <rFont val="Arial"/>
        <family val="2"/>
      </rPr>
      <t xml:space="preserve">2 </t>
    </r>
    <r>
      <rPr>
        <sz val="10"/>
        <rFont val="Arial"/>
        <family val="2"/>
      </rPr>
      <t xml:space="preserve">of completed works. Application of health and safety measures is mandatory.          </t>
    </r>
  </si>
  <si>
    <r>
      <t>(16,50+1,44)*18,14+18,14*8,08*2 = 644,69m</t>
    </r>
    <r>
      <rPr>
        <vertAlign val="superscript"/>
        <sz val="10"/>
        <rFont val="Arial"/>
        <family val="2"/>
      </rPr>
      <t>2</t>
    </r>
  </si>
  <si>
    <t>Protection of transverse and longitudinal stabilisation sills of the upstream transitional section made of crushed stone. The stone must be of appropriate size 15&lt;d&lt;30 cm, and will be laid longitudinally along the stabilisation sills. The stone must have appropriate mineralogical-petrographic properties. Application of health and safety measures is mandatory.</t>
  </si>
  <si>
    <r>
      <t>Obračun radova po m</t>
    </r>
    <r>
      <rPr>
        <vertAlign val="superscript"/>
        <sz val="10"/>
        <rFont val="Arial"/>
        <family val="2"/>
      </rPr>
      <t>3</t>
    </r>
    <r>
      <rPr>
        <sz val="10"/>
        <rFont val="Arial"/>
        <family val="2"/>
      </rPr>
      <t xml:space="preserve"> ugrađenog kamena uz prisustvo vode. </t>
    </r>
  </si>
  <si>
    <r>
      <t>Calculation of works per m</t>
    </r>
    <r>
      <rPr>
        <vertAlign val="superscript"/>
        <sz val="10"/>
        <rFont val="Arial"/>
        <family val="2"/>
      </rPr>
      <t>3</t>
    </r>
    <r>
      <rPr>
        <sz val="10"/>
        <rFont val="Arial"/>
        <family val="2"/>
      </rPr>
      <t xml:space="preserve"> of installed stone in the presence of water. </t>
    </r>
  </si>
  <si>
    <r>
      <t>1,00*1,00*15,80+1,00*0,80*8,00*2+2,00*1,10*12,80+1,80*1,00*7,00*2+15,0*1,30*1,50*2=138,10m</t>
    </r>
    <r>
      <rPr>
        <vertAlign val="superscript"/>
        <sz val="10"/>
        <rFont val="Arial"/>
        <family val="2"/>
      </rPr>
      <t>3</t>
    </r>
  </si>
  <si>
    <t>Construction of a base layer, d=30 cm thick, beneath concrete slabs MB30:</t>
  </si>
  <si>
    <r>
      <t>279,59*1,35=377,45 m</t>
    </r>
    <r>
      <rPr>
        <vertAlign val="superscript"/>
        <sz val="10"/>
        <rFont val="Arial"/>
        <family val="2"/>
      </rPr>
      <t>3</t>
    </r>
  </si>
  <si>
    <r>
      <t>Ugradnja "Geotextila",tip NON WOVEN, 200gr/m</t>
    </r>
    <r>
      <rPr>
        <vertAlign val="superscript"/>
        <sz val="10"/>
        <rFont val="Arial"/>
        <family val="2"/>
      </rPr>
      <t>2</t>
    </r>
    <r>
      <rPr>
        <sz val="10"/>
        <rFont val="Arial"/>
        <family val="2"/>
      </rPr>
      <t>, ispod  poprečnog stabilizacionog praga. U cijenu uračunati i planiranje kosina i dna korita prije ugradnje geotekstila.</t>
    </r>
  </si>
  <si>
    <r>
      <t>Installation of "Geotextile", NON WOVEN type, 200gr/m</t>
    </r>
    <r>
      <rPr>
        <vertAlign val="superscript"/>
        <sz val="10"/>
        <rFont val="Arial"/>
        <family val="2"/>
      </rPr>
      <t>2</t>
    </r>
    <r>
      <rPr>
        <sz val="10"/>
        <rFont val="Arial"/>
        <family val="2"/>
      </rPr>
      <t>, beneath the transverse stabilisation sill. The price includes grading of riverbed slopes and bottom before installing the geotextile.</t>
    </r>
  </si>
  <si>
    <r>
      <t>Obračun radova po m</t>
    </r>
    <r>
      <rPr>
        <vertAlign val="superscript"/>
        <sz val="10"/>
        <rFont val="Arial"/>
        <family val="2"/>
      </rPr>
      <t>2</t>
    </r>
    <r>
      <rPr>
        <sz val="10"/>
        <rFont val="Arial"/>
        <family val="2"/>
      </rPr>
      <t xml:space="preserve">. Obavezna primjena HTZ mjera.     </t>
    </r>
  </si>
  <si>
    <r>
      <t>Calculation of works per m</t>
    </r>
    <r>
      <rPr>
        <vertAlign val="superscript"/>
        <sz val="10"/>
        <rFont val="Arial"/>
        <family val="2"/>
      </rPr>
      <t>2</t>
    </r>
    <r>
      <rPr>
        <sz val="10"/>
        <rFont val="Arial"/>
        <family val="2"/>
      </rPr>
      <t xml:space="preserve">. Application of health and safety measures is mandatory.     </t>
    </r>
  </si>
  <si>
    <r>
      <t>(12,00+10,20)*16,20=359,64 m</t>
    </r>
    <r>
      <rPr>
        <vertAlign val="superscript"/>
        <sz val="10"/>
        <rFont val="Arial"/>
        <family val="2"/>
      </rPr>
      <t>2</t>
    </r>
  </si>
  <si>
    <t>Supply, transportation and installation of dense concrete MB 30 for transverse and longitudinal stabilisation sills, upstream transitional sections and concrete slabs MB30 d=40cm. The works include fabrication of appropriate formwork, assembling of formwork, placing of concrete, curing of fresh concrete and dismantling of formwork. Application of health and safety measures is mandatory</t>
  </si>
  <si>
    <t>Calculation of works per piece of installed pipe.</t>
  </si>
  <si>
    <r>
      <t>Nabavka, transport i montaža rebrastih armaturnih šipki f 8,12,14 i 16 mm</t>
    </r>
    <r>
      <rPr>
        <b/>
        <sz val="10"/>
        <rFont val="Arial"/>
        <family val="2"/>
      </rPr>
      <t xml:space="preserve"> </t>
    </r>
    <r>
      <rPr>
        <sz val="10"/>
        <rFont val="Arial"/>
        <family val="2"/>
      </rPr>
      <t>za poprečni stabilizacioni prag Tip 12 uzvodne prazne dionice. Armaturu izvesti prema nacrtima iz projekta. Obračun radova po kg ugrađene armature.</t>
    </r>
  </si>
  <si>
    <t>Supply, transportation and assembly of ribbed reinforcement bars f 8, 12, 14 and 16 mm for the Type 12 transverse stabilisation sill of the upstream transitional section. The reinforcement is to be carried out according to the design drawings. Calculation of works per kg of placed reinforcement.</t>
  </si>
  <si>
    <t>- reinforcement total:  779.91kg</t>
  </si>
  <si>
    <r>
      <t>Nabavka, transport i montaža rebrastih armaturnih šipki f 8,12,14 i 16 mm</t>
    </r>
    <r>
      <rPr>
        <b/>
        <sz val="10"/>
        <rFont val="Arial"/>
        <family val="2"/>
      </rPr>
      <t xml:space="preserve"> </t>
    </r>
    <r>
      <rPr>
        <sz val="10"/>
        <rFont val="Arial"/>
        <family val="2"/>
      </rPr>
      <t>za poprečni stabilizacioni prag Tip 15 uzvodne prazne dionice. Armaturu izvesti prema nacrtima iz projekta. Obračun radova po kg ugrađene armature.</t>
    </r>
  </si>
  <si>
    <t>Supply, transportation and assembly of ribbed reinforcement bars f 8, 15, 14 and 16 mm for the Type 12 transverse stabilisation sill of the upstream transitional section. The reinforcement is to be carried out according to the design drawings. Calculation of works per kg of placed reinforcement.</t>
  </si>
  <si>
    <t>- reinforcement total: 711.93kg</t>
  </si>
  <si>
    <r>
      <t>Dovođenje u prvobitno stanje zelenih površina uz regulisano korito rijeke Janje u pojasu od 10 metara na lijevoj i desnoj obali, van koridora regulisanog korita. U okviru ovih radova obuhvaćeno je: planiranje terena, nanošenje humusa i zasijavanje travom. Obračun radova po m</t>
    </r>
    <r>
      <rPr>
        <vertAlign val="superscript"/>
        <sz val="10"/>
        <rFont val="Arial"/>
        <family val="2"/>
      </rPr>
      <t>2</t>
    </r>
    <r>
      <rPr>
        <sz val="10"/>
        <rFont val="Arial"/>
        <family val="2"/>
      </rPr>
      <t>.</t>
    </r>
  </si>
  <si>
    <r>
      <t>Reinstatement of green areas along the regulated Janja riverbed in a zone of 10 metres on the left and right banks, outside the corridor of the regulated riverbed. These works include: grading of terrain, application of topsoil and seeding with grass. Calculation of works per m</t>
    </r>
    <r>
      <rPr>
        <vertAlign val="superscript"/>
        <sz val="10"/>
        <rFont val="Arial"/>
        <family val="2"/>
      </rPr>
      <t>2</t>
    </r>
    <r>
      <rPr>
        <sz val="10"/>
        <rFont val="Arial"/>
        <family val="2"/>
      </rPr>
      <t>.</t>
    </r>
  </si>
  <si>
    <t>2*10,00*3738,29=74765,80</t>
  </si>
  <si>
    <t>PRELIMINARY WORKS</t>
  </si>
  <si>
    <t>MAIN WORKS</t>
  </si>
  <si>
    <t>FACILITIES</t>
  </si>
  <si>
    <t>III-1: DOWNSTREAM TRANSITIONAL SECTION</t>
  </si>
  <si>
    <t>III-2: STRUCTURE OF THE LAKTENICA CREEK MOUTH</t>
  </si>
  <si>
    <t>III-3: STRUCTURE OF THE NO. 1 CREEK MOUTH</t>
  </si>
  <si>
    <t>III-4: STRUCTURE OF THE NO. 2 CREEK MOUTH</t>
  </si>
  <si>
    <t>III-5: TYPICAL TRANSVERSE STABILISATION SILLS</t>
  </si>
  <si>
    <t>III-6: TYPICAL LITTORAL WATER STRUCTURE</t>
  </si>
  <si>
    <t>III-7: DESCENT STAIRS</t>
  </si>
  <si>
    <t xml:space="preserve">III-8: UPSTREAM TRANSITIONAL SECTION STRUCTURE </t>
  </si>
  <si>
    <r>
      <t>Making of a landfill next to the embankment, with excess material from the minor and major regulated riverbeds deposited outside the riverbed cross section, in order to achieve the shape of the normal cross section according to the design. The item includes: transporting, spreading, coarse and fine grading without compaction, according to dimensions specified in the design. The landfill will be made using materials from the excavation. Calculation of works according to the table of main earthworks in compacted state. Application of health and safety measures is mandatory. Total material for making the landfill next to the embankment of the regulated riverbed:      m</t>
    </r>
    <r>
      <rPr>
        <vertAlign val="superscript"/>
        <sz val="10"/>
        <rFont val="Arial"/>
        <family val="2"/>
      </rPr>
      <t>3</t>
    </r>
  </si>
  <si>
    <t>- landfill with material excavated from the regulation 1.820,65</t>
  </si>
  <si>
    <r>
      <t>Izrada filter-tampona od pijeska kao podloge za ugradnju betonskih šestougaonih prizmi na kosini korita između podužnog stabilizacionog praga i završne betonske grede, u sloju od 30 cm sa potrebnim nabijanjem. Obračun radova po m</t>
    </r>
    <r>
      <rPr>
        <vertAlign val="superscript"/>
        <sz val="10"/>
        <rFont val="Arial"/>
        <family val="2"/>
      </rPr>
      <t>3</t>
    </r>
    <r>
      <rPr>
        <sz val="10"/>
        <rFont val="Arial"/>
        <family val="2"/>
      </rPr>
      <t xml:space="preserve"> ugrađenog filter-tampona</t>
    </r>
  </si>
  <si>
    <r>
      <t>Construction of a filter-base layer of sand as a substrate for the installation of concrete hexagonal prisms at the riverbed slope between the longitudinal stabilisation sill and the final concrete beam, in a layer of 30 cm including required compaction. Calculation of works per m</t>
    </r>
    <r>
      <rPr>
        <vertAlign val="superscript"/>
        <sz val="10"/>
        <rFont val="Arial"/>
        <family val="2"/>
      </rPr>
      <t>3</t>
    </r>
    <r>
      <rPr>
        <sz val="10"/>
        <rFont val="Arial"/>
        <family val="2"/>
      </rPr>
      <t xml:space="preserve"> of installed filter-base layer.</t>
    </r>
  </si>
  <si>
    <t xml:space="preserve"> - filter-base layer at the riverbed slope</t>
  </si>
  <si>
    <r>
      <t>3.738,29*2*5,07*0,3=11.371,88m</t>
    </r>
    <r>
      <rPr>
        <vertAlign val="superscript"/>
        <sz val="10"/>
        <rFont val="Arial"/>
        <family val="2"/>
      </rPr>
      <t>3</t>
    </r>
    <r>
      <rPr>
        <sz val="10"/>
        <rFont val="Arial"/>
        <family val="2"/>
      </rPr>
      <t xml:space="preserve">        </t>
    </r>
  </si>
  <si>
    <r>
      <t>3.738,29*2*5,07*0,3=11.371,88m</t>
    </r>
    <r>
      <rPr>
        <vertAlign val="superscript"/>
        <sz val="10"/>
        <rFont val="Arial"/>
        <family val="2"/>
      </rPr>
      <t xml:space="preserve">3        </t>
    </r>
  </si>
  <si>
    <r>
      <t>Izrada osiguranja dna korita uz podužne stabilizacione pragove  od lomljenog kamena. Kamen mora da bude odgovarajuće krupnoće 15&lt;d&lt; 30 cm a isti se polaže podužno uz stabilizacione pragove. Kamen mora da ima odgovarajuće minerološko-petrografske karakteristike. Obračun radova po m</t>
    </r>
    <r>
      <rPr>
        <vertAlign val="superscript"/>
        <sz val="10"/>
        <rFont val="Arial"/>
        <family val="2"/>
      </rPr>
      <t>3</t>
    </r>
    <r>
      <rPr>
        <sz val="10"/>
        <rFont val="Arial"/>
        <family val="2"/>
      </rPr>
      <t xml:space="preserve"> ugrađenog kamena. Obavezna primjena HTZ mjera.</t>
    </r>
  </si>
  <si>
    <r>
      <t>Protection of the riverbed bottom along the longitudinal stabilisation sills, made of crushed stone. The stone must be of appropriate size 15&lt;d&lt; 30 cm, and will be laid longitudinally along the stabilisation sills. The stone must have appropriate mineralogical-petrographic properties. Calculation of works per m</t>
    </r>
    <r>
      <rPr>
        <vertAlign val="superscript"/>
        <sz val="10"/>
        <rFont val="Arial"/>
        <family val="2"/>
      </rPr>
      <t>3</t>
    </r>
    <r>
      <rPr>
        <sz val="10"/>
        <rFont val="Arial"/>
        <family val="2"/>
      </rPr>
      <t xml:space="preserve"> of installed stone. Application of health and safety measures is mandatory.</t>
    </r>
  </si>
  <si>
    <r>
      <t>2*3.738,29*1,60=11.962,53m</t>
    </r>
    <r>
      <rPr>
        <vertAlign val="superscript"/>
        <sz val="10"/>
        <rFont val="Arial"/>
        <family val="2"/>
      </rPr>
      <t>3</t>
    </r>
  </si>
  <si>
    <t>Pumping of water from the trench, using a mud pump with a minimum capacity of 50 l/s. Calculation and payment shall be effected per hour of effective operation of the water pumping device, according to actual quantities recorded in the measurement sheets.</t>
  </si>
  <si>
    <t xml:space="preserve"> - estimate</t>
  </si>
  <si>
    <r>
      <t>Odvoz viška materijala na lokaciju deponije koju odredi nadzorni organ, do udaljenosti od 3 km. Pozicija obuhvata: utovar  iskopanog  materijala, transport do udaljenosti od 3 km i istovar. Koeficijent rastresitosti k=1,25 u rastresitom materijalu.Obavezna primjena HTZ mjera. Obračun radova po m</t>
    </r>
    <r>
      <rPr>
        <vertAlign val="superscript"/>
        <sz val="10"/>
        <rFont val="Arial"/>
        <family val="2"/>
      </rPr>
      <t>3</t>
    </r>
    <r>
      <rPr>
        <sz val="10"/>
        <rFont val="Arial"/>
        <family val="2"/>
      </rPr>
      <t>.</t>
    </r>
  </si>
  <si>
    <t>- Total: (192.998,00-1.820,65)*1,25=</t>
  </si>
  <si>
    <t xml:space="preserve">Topsoiling and grassing of slopes of the embankment and the regulated riverbed using topsoil from the site landfill. Before applying a 20cm-thick layer of topsoil, the surfaces of the excavation and embankment slopes must be graded to the accuracy of +/- 5 cm. </t>
  </si>
  <si>
    <t xml:space="preserve">Following application of topsoil, the surfaces will be seeded with grass. Application of health and safety measures is mandatory. </t>
  </si>
  <si>
    <t xml:space="preserve">Calculation of works according to the table of main earthworks. </t>
  </si>
  <si>
    <r>
      <t>- ukupno humuziranje: 93.695,29 m</t>
    </r>
    <r>
      <rPr>
        <vertAlign val="superscript"/>
        <sz val="10"/>
        <rFont val="Arial"/>
        <family val="2"/>
      </rPr>
      <t>2</t>
    </r>
  </si>
  <si>
    <r>
      <t>- total topsoiling: 93,695.29 m</t>
    </r>
    <r>
      <rPr>
        <vertAlign val="superscript"/>
        <sz val="10"/>
        <rFont val="Arial"/>
        <family val="2"/>
      </rPr>
      <t>2</t>
    </r>
  </si>
  <si>
    <r>
      <t>Obračun radova po m</t>
    </r>
    <r>
      <rPr>
        <vertAlign val="superscript"/>
        <sz val="10"/>
        <rFont val="Arial"/>
        <family val="2"/>
      </rPr>
      <t>2</t>
    </r>
    <r>
      <rPr>
        <sz val="10"/>
        <rFont val="Arial"/>
        <family val="2"/>
      </rPr>
      <t xml:space="preserve"> ugrađenog geotekstila.</t>
    </r>
  </si>
  <si>
    <r>
      <t>Calculation of works per m</t>
    </r>
    <r>
      <rPr>
        <vertAlign val="superscript"/>
        <sz val="10"/>
        <rFont val="Arial"/>
        <family val="2"/>
      </rPr>
      <t>2</t>
    </r>
    <r>
      <rPr>
        <sz val="10"/>
        <rFont val="Arial"/>
        <family val="2"/>
      </rPr>
      <t xml:space="preserve"> of installed geotextile.</t>
    </r>
  </si>
  <si>
    <r>
      <t>ukupno:3.738,29*10,15*2*1,2= 91.064,74 m</t>
    </r>
    <r>
      <rPr>
        <vertAlign val="superscript"/>
        <sz val="10"/>
        <rFont val="Arial"/>
        <family val="2"/>
      </rPr>
      <t>2</t>
    </r>
  </si>
  <si>
    <r>
      <t>total: 3.738,29*10,15*2*1,2= 91.064,74 m</t>
    </r>
    <r>
      <rPr>
        <vertAlign val="superscript"/>
        <sz val="10"/>
        <rFont val="Arial"/>
        <family val="2"/>
      </rPr>
      <t>2</t>
    </r>
  </si>
  <si>
    <t>B. CONCRETE WORKS</t>
  </si>
  <si>
    <r>
      <t>Nabavka, transport i ugrađivanje nabijenog betona MB 30 za uzdužne stabilizacione pragove i završne betonske grede na oblozi, koji su konstruktivno armirani. Radovima je obuhvaćena izrada odgovorajuće oplate, montaža oplate, ugrađivanje betona, njegovanje svježeg betona i demontaža oplate. Radove izvesti u svemu prema nacrtima u projektu. Obavezna primjena HTZ mjera. Obračun radova po m</t>
    </r>
    <r>
      <rPr>
        <vertAlign val="superscript"/>
        <sz val="10"/>
        <rFont val="Arial"/>
        <family val="2"/>
      </rPr>
      <t>3</t>
    </r>
    <r>
      <rPr>
        <sz val="10"/>
        <rFont val="Arial"/>
        <family val="2"/>
      </rPr>
      <t xml:space="preserve"> ugrađenog betona.</t>
    </r>
  </si>
  <si>
    <r>
      <t>Supply, transportation and installation of dense concrete MB 30 for longitudinal stabilisation sills and final concrete beams on the lining, which will be structurally reinforced. The works include fabrication of appropriate formwork, assembling of formwork, placing of concrete, curing of fresh concrete and dismantling of formwork. The works are to be executed fully in accordance with the design drawings. Application of health and safety measures is mandatory. Calculation of works per m</t>
    </r>
    <r>
      <rPr>
        <vertAlign val="superscript"/>
        <sz val="10"/>
        <rFont val="Arial"/>
        <family val="2"/>
      </rPr>
      <t>3</t>
    </r>
    <r>
      <rPr>
        <sz val="10"/>
        <rFont val="Arial"/>
        <family val="2"/>
      </rPr>
      <t xml:space="preserve"> of installed concrete.</t>
    </r>
  </si>
  <si>
    <t xml:space="preserve"> - longitudinal stabilisation sills</t>
  </si>
  <si>
    <t xml:space="preserve"> - final concrete beam</t>
  </si>
  <si>
    <t xml:space="preserve">  0,50*0,30*3,738.29*2</t>
  </si>
  <si>
    <r>
      <t>Proširenje stope uzdužnog betonskog praga na onim mjestima, gdje se geomehaničkom prospekcijom temeljne jame uzdužnog betonskog praga utvrdi da bi njegova stabilnost mogla biti ugrožena. Obračun radova po m</t>
    </r>
    <r>
      <rPr>
        <vertAlign val="superscript"/>
        <sz val="10"/>
        <rFont val="Arial"/>
        <family val="2"/>
      </rPr>
      <t>3</t>
    </r>
    <r>
      <rPr>
        <sz val="10"/>
        <rFont val="Arial"/>
        <family val="2"/>
      </rPr>
      <t xml:space="preserve"> ugrađenog betona, a radovi obuhvataju: nabavku, transport i ugrađivanje nabijenog betona MB30 u proširenu stopu uzdužnog stabilizacionog praga, izradu odgovarajuće oplate, montažu oplate, njegovanje svježeg betona i demontažu oplate. Obavezna primjena HTZ mjera</t>
    </r>
  </si>
  <si>
    <r>
      <t>Expansion of the toe of the longitudinal stabilisation sill in those places where geomechanical prospecting of the foundation pit of the longitudinal stabilisation sill establishes that its stability could be compromised. Calculation of works per m</t>
    </r>
    <r>
      <rPr>
        <vertAlign val="superscript"/>
        <sz val="10"/>
        <rFont val="Arial"/>
        <family val="2"/>
      </rPr>
      <t>3</t>
    </r>
    <r>
      <rPr>
        <sz val="10"/>
        <rFont val="Arial"/>
        <family val="2"/>
      </rPr>
      <t xml:space="preserve"> of installed concrete, with the works including the following: supply, transportation and installation of dense concrete MB30 into the expanded toe of the longitudinal stabilisation sill, fabrication of appropriate formwork, assembly of formwork, curing of fresh concrete and dismantling of formwork. Application of health and safety measures is mandatory</t>
    </r>
  </si>
  <si>
    <r>
      <t>Nabavka, transport i ugrađivanje betonskih šestougaonih prizmi stranice 20 cm i debljine 18 cm. Prizme se polažu na tamponski sloj debljine 30 cm sa dilatacionim fugama debljine 1.00 cm. Po postavljanju prizmi, dilatacione fuge zatvoriti cementnim malterom. Obavezna primjena HTZ mjera.  Obračun radova po m</t>
    </r>
    <r>
      <rPr>
        <vertAlign val="superscript"/>
        <sz val="10"/>
        <rFont val="Arial"/>
        <family val="2"/>
      </rPr>
      <t>2</t>
    </r>
    <r>
      <rPr>
        <sz val="10"/>
        <rFont val="Arial"/>
        <family val="2"/>
      </rPr>
      <t xml:space="preserve"> ugrađenih prizmi.</t>
    </r>
  </si>
  <si>
    <r>
      <t>Supply, transportation and installation of concrete hexagonal prisms with 20 cm sides and the thickness of 18 cm. The prisms will be placed on a 30-cm base layer with 1.00 cm expansion joints. Once the prisms are placed, the expansion joints will be sealed with cement mortar. Application of health and safety measures is mandatory.  Calculation of works per m</t>
    </r>
    <r>
      <rPr>
        <vertAlign val="superscript"/>
        <sz val="10"/>
        <rFont val="Arial"/>
        <family val="2"/>
      </rPr>
      <t>2</t>
    </r>
    <r>
      <rPr>
        <sz val="10"/>
        <rFont val="Arial"/>
        <family val="2"/>
      </rPr>
      <t xml:space="preserve"> of installed prisms.</t>
    </r>
  </si>
  <si>
    <t>Supply, transportation and assembly of ribbed reinforcement bars f 8, 12 and 19 mm for the structures of longitudinal stabilisation sills and final concrete beams. The reinforcement is to be carried out according to the design drawings. Calculation of works per kg of placed reinforcement.</t>
  </si>
  <si>
    <t>- Reinforcement for a longitudinal concrete stabilisation sill:</t>
  </si>
  <si>
    <t>Supply, transportation and assembly of ribbed reinforcement bars f 8, 12 and 19 mm for the expanded toe of the longitudinal stabilisation sill. The reinforcement is to be carried out according to the design drawings. Calculation of works per kg of placed reinforcement.</t>
  </si>
  <si>
    <r>
      <t>53,49kg/m</t>
    </r>
    <r>
      <rPr>
        <vertAlign val="superscript"/>
        <sz val="10"/>
        <rFont val="Arial"/>
        <family val="2"/>
      </rPr>
      <t>1</t>
    </r>
    <r>
      <rPr>
        <sz val="10"/>
        <rFont val="Arial"/>
        <family val="2"/>
      </rPr>
      <t>*900,00=48.141,00 kg</t>
    </r>
  </si>
  <si>
    <t>MAIN WORKS TOTAL (A+B+C):</t>
  </si>
  <si>
    <r>
      <t>Dodatni iskop zemljanog materijala, III i IV kategorije za betonske poprečne stabilizacione pragove i kamenu oblogu dna korita nizvodne prelazne dionice. Iskopani materijal odbacivati na daljinu do 50 m, koji će se isplanirati van koridora regulisanog korita ili odvesti na lokaciju deponije koju odredi nadzorni organ. Iskop se vrši u prirodno vlažnom stanju i to približno 60% u suvom i 40% uz prisustvo vode. Obračun radova po m</t>
    </r>
    <r>
      <rPr>
        <vertAlign val="superscript"/>
        <sz val="10"/>
        <rFont val="Arial"/>
        <family val="2"/>
      </rPr>
      <t xml:space="preserve">3 </t>
    </r>
    <r>
      <rPr>
        <sz val="10"/>
        <rFont val="Arial"/>
        <family val="2"/>
      </rPr>
      <t xml:space="preserve">izvedenih radova. </t>
    </r>
  </si>
  <si>
    <t xml:space="preserve">Application of health and safety measures is mandatory.     </t>
  </si>
  <si>
    <r>
      <t>12,60*0,80*15,00+6,50*0,80*15,00*2 =307,20 m</t>
    </r>
    <r>
      <rPr>
        <vertAlign val="superscript"/>
        <sz val="10"/>
        <rFont val="Arial"/>
        <family val="2"/>
      </rPr>
      <t>3</t>
    </r>
  </si>
  <si>
    <t>Of which:</t>
  </si>
  <si>
    <t xml:space="preserve"> - 60% in naturally humid state</t>
  </si>
  <si>
    <t xml:space="preserve"> 307,20*0,60</t>
  </si>
  <si>
    <t xml:space="preserve"> - 40% in the presence of water</t>
  </si>
  <si>
    <r>
      <t>Ručno planiranje i dokopavanje temeljnih jama poprečnih stabilizacionih pragova i dna korita nizvodne prelazne dionice sa izbacivanjem suvišnog materijala uz prisustvo vode. Obračun radova po m</t>
    </r>
    <r>
      <rPr>
        <vertAlign val="superscript"/>
        <sz val="10"/>
        <rFont val="Arial"/>
        <family val="2"/>
      </rPr>
      <t xml:space="preserve">2 </t>
    </r>
    <r>
      <rPr>
        <sz val="10"/>
        <rFont val="Arial"/>
        <family val="2"/>
      </rPr>
      <t xml:space="preserve">izvedenih radova. Obavezna primjena HTZ mjera.          </t>
    </r>
  </si>
  <si>
    <r>
      <t>Manual grading and deepening of foundations pits for transverse stabilisation sills and the riverbed bottom of the downstream transitional section, including removal of excess material, in the presence of water. Calculation of works per m</t>
    </r>
    <r>
      <rPr>
        <vertAlign val="superscript"/>
        <sz val="10"/>
        <rFont val="Arial"/>
        <family val="2"/>
      </rPr>
      <t xml:space="preserve">2 </t>
    </r>
    <r>
      <rPr>
        <sz val="10"/>
        <rFont val="Arial"/>
        <family val="2"/>
      </rPr>
      <t xml:space="preserve">of completed works. Application of health and safety measures is mandatory.          </t>
    </r>
  </si>
  <si>
    <r>
      <t>(16,10+1,44)*12,60+2*5,70=232,40 m</t>
    </r>
    <r>
      <rPr>
        <vertAlign val="superscript"/>
        <sz val="10"/>
        <rFont val="Arial"/>
        <family val="2"/>
      </rPr>
      <t>2</t>
    </r>
  </si>
  <si>
    <r>
      <t>Izrada osiguranja od lomljenog kamena. Kamen mora da bude odgovarajuće krupnoće 15&lt;d&lt;30cm, a isti se polaže podužno uz stabilizacione pragove. Kamen mora da ima odgovarajuće minerološko-petrografske karakteristike. Obračun radova po m</t>
    </r>
    <r>
      <rPr>
        <vertAlign val="superscript"/>
        <sz val="10"/>
        <rFont val="Arial"/>
        <family val="2"/>
      </rPr>
      <t>3</t>
    </r>
    <r>
      <rPr>
        <sz val="10"/>
        <rFont val="Arial"/>
        <family val="2"/>
      </rPr>
      <t xml:space="preserve"> ugrađenog kamena uz prisustvo vode. Obavezna primjena HTZ mjera</t>
    </r>
  </si>
  <si>
    <r>
      <t>Protection of the riverbed bottom made of crushed stone. The stone must be of appropriate size 15&lt;d&lt;30cm, and will be laid longitudinally along the stabilisation sills. The stone must have appropriate mineralogical-petrographic properties. Calculation of works per m</t>
    </r>
    <r>
      <rPr>
        <vertAlign val="superscript"/>
        <sz val="10"/>
        <rFont val="Arial"/>
        <family val="2"/>
      </rPr>
      <t>3</t>
    </r>
    <r>
      <rPr>
        <sz val="10"/>
        <rFont val="Arial"/>
        <family val="2"/>
      </rPr>
      <t xml:space="preserve"> of installed stone in the presence of water. Application of health and safety measures is mandatory</t>
    </r>
  </si>
  <si>
    <r>
      <t>12,60*0,80*15,00+6,50*0,80*15,00*2 = 307,20 m</t>
    </r>
    <r>
      <rPr>
        <vertAlign val="superscript"/>
        <sz val="10"/>
        <rFont val="Arial"/>
        <family val="2"/>
      </rPr>
      <t>3</t>
    </r>
  </si>
  <si>
    <r>
      <t>307,20*1,35=414,72 m</t>
    </r>
    <r>
      <rPr>
        <vertAlign val="superscript"/>
        <sz val="10"/>
        <rFont val="Arial"/>
        <family val="2"/>
      </rPr>
      <t>3</t>
    </r>
  </si>
  <si>
    <r>
      <t>Obračun radova po m</t>
    </r>
    <r>
      <rPr>
        <vertAlign val="superscript"/>
        <sz val="10"/>
        <rFont val="Arial"/>
        <family val="2"/>
      </rPr>
      <t>2</t>
    </r>
    <r>
      <rPr>
        <sz val="10"/>
        <rFont val="Arial"/>
        <family val="2"/>
      </rPr>
      <t>.</t>
    </r>
  </si>
  <si>
    <r>
      <t>Calculation of works per m</t>
    </r>
    <r>
      <rPr>
        <vertAlign val="superscript"/>
        <sz val="10"/>
        <rFont val="Arial"/>
        <family val="2"/>
      </rPr>
      <t>2</t>
    </r>
    <r>
      <rPr>
        <sz val="10"/>
        <rFont val="Arial"/>
        <family val="2"/>
      </rPr>
      <t>.</t>
    </r>
  </si>
  <si>
    <r>
      <t>- ukupno: (12,60+0,70*2+6,50*2)*17,50 = 472,50m</t>
    </r>
    <r>
      <rPr>
        <vertAlign val="superscript"/>
        <sz val="10"/>
        <rFont val="Arial"/>
        <family val="2"/>
      </rPr>
      <t>2</t>
    </r>
  </si>
  <si>
    <r>
      <t>- total: (12,60+0,70*2+6,50*2)*17,50 = 472,50m</t>
    </r>
    <r>
      <rPr>
        <vertAlign val="superscript"/>
        <sz val="10"/>
        <rFont val="Arial"/>
        <family val="2"/>
      </rPr>
      <t>2</t>
    </r>
  </si>
  <si>
    <t>Topsoiling and grassing of slopes.</t>
  </si>
  <si>
    <r>
      <t>(10,00+4,00)*15,00=210,00 m</t>
    </r>
    <r>
      <rPr>
        <vertAlign val="superscript"/>
        <sz val="10"/>
        <rFont val="Arial"/>
        <family val="2"/>
      </rPr>
      <t>2</t>
    </r>
    <r>
      <rPr>
        <sz val="10"/>
        <rFont val="Arial"/>
        <family val="2"/>
      </rPr>
      <t>.</t>
    </r>
  </si>
  <si>
    <r>
      <t>Dodatni iskop zemljanog materijala, III i IV kategorije za stabilizacione pragove objekta ušća potoka Laktenica. Iskopani materijal odbacivati na daljinu do 50 m, koji će se isplanirati van koridora regulisanog korita ili odvesti na lokaciju deponije koju odredi nadzorni organ. Iskop se vrši u prirodno vlažnom stanju i to približno 60% u suvom i 40% uz prisustvo vode. Obračun radova po m</t>
    </r>
    <r>
      <rPr>
        <vertAlign val="superscript"/>
        <sz val="10"/>
        <rFont val="Arial"/>
        <family val="2"/>
      </rPr>
      <t xml:space="preserve">3 </t>
    </r>
    <r>
      <rPr>
        <sz val="10"/>
        <rFont val="Arial"/>
        <family val="2"/>
      </rPr>
      <t xml:space="preserve">izvedenih radova. </t>
    </r>
  </si>
  <si>
    <r>
      <t>1,20*2,10* (10,50+13,00+2*6,50)+0,50*1,00*(15,00+14,50)+0,40*1,60*15,40+0,50*4,10*(10,50*13,00)+2,60*1,00*2,80 +2,10*0,80*5,50*2 =190,52 m</t>
    </r>
    <r>
      <rPr>
        <vertAlign val="superscript"/>
        <sz val="10"/>
        <rFont val="Arial"/>
        <family val="2"/>
      </rPr>
      <t>3</t>
    </r>
  </si>
  <si>
    <r>
      <t>Ručno planiranje i dokopavanje temeljnih jama stabilizacionih pragova i obloge objekta ušća sa izbacivanjem suvišnog materijala uz prisustvo vode. Obračun radova po m</t>
    </r>
    <r>
      <rPr>
        <vertAlign val="superscript"/>
        <sz val="10"/>
        <rFont val="Arial"/>
        <family val="2"/>
      </rPr>
      <t xml:space="preserve">2 </t>
    </r>
    <r>
      <rPr>
        <sz val="10"/>
        <rFont val="Arial"/>
        <family val="2"/>
      </rPr>
      <t xml:space="preserve">izvedenih radova. Obavezna primjena HTZ mjera.          </t>
    </r>
  </si>
  <si>
    <r>
      <t>Manual grading and deepening of foundations pits for stabilisation sills and the lining of the mouth structure, including removal of excess material, in the presence of water. Calculation of works per m</t>
    </r>
    <r>
      <rPr>
        <vertAlign val="superscript"/>
        <sz val="10"/>
        <rFont val="Arial"/>
        <family val="2"/>
      </rPr>
      <t xml:space="preserve">2 </t>
    </r>
    <r>
      <rPr>
        <sz val="10"/>
        <rFont val="Arial"/>
        <family val="2"/>
      </rPr>
      <t xml:space="preserve">of completed works. Application of health and safety measures is mandatory.          </t>
    </r>
  </si>
  <si>
    <r>
      <t>(16,8+1,44)*2*4,40= m</t>
    </r>
    <r>
      <rPr>
        <vertAlign val="superscript"/>
        <sz val="10"/>
        <rFont val="Arial"/>
        <family val="2"/>
      </rPr>
      <t>2</t>
    </r>
  </si>
  <si>
    <r>
      <t>Izrada tamponskog sloja pijeska  debljine d=30 cm. Obračun radova po m</t>
    </r>
    <r>
      <rPr>
        <vertAlign val="superscript"/>
        <sz val="10"/>
        <rFont val="Arial"/>
        <family val="2"/>
      </rPr>
      <t xml:space="preserve">3 </t>
    </r>
    <r>
      <rPr>
        <sz val="10"/>
        <rFont val="Arial"/>
        <family val="2"/>
      </rPr>
      <t xml:space="preserve">izvedenih radova. </t>
    </r>
  </si>
  <si>
    <r>
      <t>Construction of a base layer of sand, thickness of d=30 cm. Calculation of works per m</t>
    </r>
    <r>
      <rPr>
        <vertAlign val="superscript"/>
        <sz val="10"/>
        <rFont val="Arial"/>
        <family val="2"/>
      </rPr>
      <t xml:space="preserve">3 </t>
    </r>
    <r>
      <rPr>
        <sz val="10"/>
        <rFont val="Arial"/>
        <family val="2"/>
      </rPr>
      <t xml:space="preserve">of completed works. </t>
    </r>
  </si>
  <si>
    <t xml:space="preserve">Application of health and safety measures is mandatory.  </t>
  </si>
  <si>
    <r>
      <t>Izrada osiguranja stabilizacionih pragova i kamene obloge objekta ušća potoka  od lomljenog kamena. Kamen mora da bude odgovarajuće krupnoće 15&lt;d&lt;30 cm, a isti se polaže podužno uz stabilizacione pragove. Kamen mora da ima odgovarajuće minerološko-afske karakteristike. Obračun radova po m</t>
    </r>
    <r>
      <rPr>
        <vertAlign val="superscript"/>
        <sz val="10"/>
        <rFont val="Arial"/>
        <family val="2"/>
      </rPr>
      <t>3</t>
    </r>
    <r>
      <rPr>
        <sz val="10"/>
        <rFont val="Arial"/>
        <family val="2"/>
      </rPr>
      <t xml:space="preserve"> ugrađenog kamena uz prisustvo vode. Obavezna primjena HTZ mjera</t>
    </r>
  </si>
  <si>
    <r>
      <t>Protection of stabilisation sills and stone lining of the mouth structure made of crushed stone. The stone must be of appropriate size 15&lt;d&lt;30 cm, and will be laid longitudinally along the stabilisation sills. The stone must have appropriate mineralogical-petrographic properties. Calculation of works per m</t>
    </r>
    <r>
      <rPr>
        <vertAlign val="superscript"/>
        <sz val="10"/>
        <rFont val="Arial"/>
        <family val="2"/>
      </rPr>
      <t>3</t>
    </r>
    <r>
      <rPr>
        <sz val="10"/>
        <rFont val="Arial"/>
        <family val="2"/>
      </rPr>
      <t xml:space="preserve"> of installed stone in the presence of water. Application of health and safety measures is mandatory</t>
    </r>
  </si>
  <si>
    <r>
      <t>1,60*1,00*2,80+1,60*0,80*5,50*2 +1,60*0,40*15,40=28,42m</t>
    </r>
    <r>
      <rPr>
        <vertAlign val="superscript"/>
        <sz val="10"/>
        <rFont val="Arial"/>
        <family val="2"/>
      </rPr>
      <t>3</t>
    </r>
  </si>
  <si>
    <r>
      <t>190,52 *’1,35= 257,20m</t>
    </r>
    <r>
      <rPr>
        <vertAlign val="superscript"/>
        <sz val="10"/>
        <rFont val="Arial"/>
        <family val="2"/>
      </rPr>
      <t>3</t>
    </r>
  </si>
  <si>
    <r>
      <t>- ukupno: (1,00+0,50+0,60+4,50+0,50)*(14,60 +13,30) = 173,24m</t>
    </r>
    <r>
      <rPr>
        <vertAlign val="superscript"/>
        <sz val="10"/>
        <rFont val="Arial"/>
        <family val="2"/>
      </rPr>
      <t>2</t>
    </r>
  </si>
  <si>
    <r>
      <t>- total: (1,00+0,50+0,60+4,50+0,50)*(14,60 +13,30) = 173,24m</t>
    </r>
    <r>
      <rPr>
        <vertAlign val="superscript"/>
        <sz val="10"/>
        <rFont val="Arial"/>
        <family val="2"/>
      </rPr>
      <t>2</t>
    </r>
  </si>
  <si>
    <r>
      <t>- ukupno: (1,20+3,00+3,30)*(9,50+10,80) = 152,24m</t>
    </r>
    <r>
      <rPr>
        <vertAlign val="superscript"/>
        <sz val="10"/>
        <rFont val="Arial"/>
        <family val="2"/>
      </rPr>
      <t>2</t>
    </r>
  </si>
  <si>
    <r>
      <t>- total: (1,20+3,00+3,30)*(9,50+10,80) = 152,24m</t>
    </r>
    <r>
      <rPr>
        <vertAlign val="superscript"/>
        <sz val="10"/>
        <rFont val="Arial"/>
        <family val="2"/>
      </rPr>
      <t>2</t>
    </r>
  </si>
  <si>
    <r>
      <t>Nabavka, transport i ugrađivanje nabijenog betona MB 30 za poprečni stabilizacioni prag, uzdužni betiinski stabilizacioni prag, objekta ušća. Radovima je obuhvaćena izrada odgovorajuće oplate, montaža oplate, ugrađivanje betona, njegovanje svježeg betona i demontaža oplate. Betoniranje poprečnog stabilizacionog praga je uz prisustvo vode. Obračun radova po m</t>
    </r>
    <r>
      <rPr>
        <vertAlign val="superscript"/>
        <sz val="10"/>
        <rFont val="Arial"/>
        <family val="2"/>
      </rPr>
      <t>3</t>
    </r>
    <r>
      <rPr>
        <sz val="10"/>
        <rFont val="Arial"/>
        <family val="2"/>
      </rPr>
      <t xml:space="preserve"> ugrađenog betona. Obavezna primjena HTZ mjera.    </t>
    </r>
  </si>
  <si>
    <r>
      <t>Supply, transportation and installation of dense concrete MB 30 for the transverse stabilisation sill and the longitudinal stabilisation sill of the mouth structure. The works include fabrication of appropriate formwork, assembling of formwork, placing of concrete, curing of fresh concrete and dismantling of formwork. The transverse stabilisation sill will be concreted in the presence of water. Calculation of works per m</t>
    </r>
    <r>
      <rPr>
        <vertAlign val="superscript"/>
        <sz val="10"/>
        <rFont val="Arial"/>
        <family val="2"/>
      </rPr>
      <t>3</t>
    </r>
    <r>
      <rPr>
        <sz val="10"/>
        <rFont val="Arial"/>
        <family val="2"/>
      </rPr>
      <t xml:space="preserve"> of installed concrete. Application of health and safety measures is mandatory.    </t>
    </r>
  </si>
  <si>
    <t xml:space="preserve">Supply, transportation and installation of concrete hexagonal prisms with 20 cm sides and the thickness of 18 cm. The prisms will be placed on a 30-cm base layer with 1.00 cm expansion joints. Once the prisms are placed, the expansion joints will be sealed with cement mortar. </t>
  </si>
  <si>
    <r>
      <t>Obračun radova po m</t>
    </r>
    <r>
      <rPr>
        <vertAlign val="superscript"/>
        <sz val="10"/>
        <rFont val="Arial"/>
        <family val="2"/>
      </rPr>
      <t>2</t>
    </r>
    <r>
      <rPr>
        <sz val="10"/>
        <rFont val="Arial"/>
        <family val="2"/>
      </rPr>
      <t xml:space="preserve"> ugrađenih prizmi.</t>
    </r>
  </si>
  <si>
    <r>
      <t>Calculation of works per m</t>
    </r>
    <r>
      <rPr>
        <vertAlign val="superscript"/>
        <sz val="10"/>
        <rFont val="Arial"/>
        <family val="2"/>
      </rPr>
      <t>2</t>
    </r>
    <r>
      <rPr>
        <sz val="10"/>
        <rFont val="Arial"/>
        <family val="2"/>
      </rPr>
      <t xml:space="preserve"> of installed prisms.</t>
    </r>
  </si>
  <si>
    <r>
      <t>2,40*(12,60+11,70)=58,32 m</t>
    </r>
    <r>
      <rPr>
        <vertAlign val="superscript"/>
        <sz val="10"/>
        <rFont val="Arial"/>
        <family val="2"/>
      </rPr>
      <t>2</t>
    </r>
  </si>
  <si>
    <r>
      <t>Nabavka, transport i montaža rebrastih armaturnih šipki f 8,12 i 14 mm</t>
    </r>
    <r>
      <rPr>
        <b/>
        <sz val="10"/>
        <rFont val="Arial"/>
        <family val="2"/>
      </rPr>
      <t xml:space="preserve"> </t>
    </r>
    <r>
      <rPr>
        <sz val="10"/>
        <rFont val="Arial"/>
        <family val="2"/>
      </rPr>
      <t>za poprečni betonski stabilizacioni prag. Armaturu izvesti prema nacrtima iz projekta. Obračun radova po kg ugrađene armature.</t>
    </r>
  </si>
  <si>
    <t>Supply, transportation and assembly of ribbed reinforcement bars f 8, 12 and 14 mm for the transverse concrete stabilisation sill. The reinforcement is to be carried out according to the design drawings. Calculation of works per kg of placed reinforcement.</t>
  </si>
  <si>
    <t>- Total reinforcement:</t>
  </si>
  <si>
    <t>- reinforcement total:  1.029,30kg</t>
  </si>
  <si>
    <r>
      <t>Nabavka, transport i montaža rebrastih armaturnih šipki f 8 i 12 mm</t>
    </r>
    <r>
      <rPr>
        <b/>
        <sz val="10"/>
        <rFont val="Arial"/>
        <family val="2"/>
      </rPr>
      <t xml:space="preserve"> </t>
    </r>
    <r>
      <rPr>
        <sz val="10"/>
        <rFont val="Arial"/>
        <family val="2"/>
      </rPr>
      <t>za podužni stabilizacioni prag. Armaturu izvesti prema nacrtima iz projekta. Obračun radova po kg ugrađene armature.</t>
    </r>
  </si>
  <si>
    <t>Supply, transportation and assembly of ribbed reinforcement bars f 8 and 12 mm for the longitudinal stabilisation sill. The reinforcement is to be carried out according to the design drawings. Calculation of works per kg of placed reinforcement.</t>
  </si>
  <si>
    <t>Total: 20,69*2=41,38</t>
  </si>
  <si>
    <t>- reinforcement total: 41,38 kg</t>
  </si>
  <si>
    <r>
      <t>Nabavka, transport i montaža rebrastih armaturnih šipki f 8 i 12 mm</t>
    </r>
    <r>
      <rPr>
        <b/>
        <sz val="10"/>
        <rFont val="Arial"/>
        <family val="2"/>
      </rPr>
      <t xml:space="preserve"> </t>
    </r>
    <r>
      <rPr>
        <sz val="10"/>
        <rFont val="Arial"/>
        <family val="2"/>
      </rPr>
      <t>za podužnu gredu. Armaturu izvesti prema nacrtima iz projekta. Obračun radova po kg ugrađene armature.</t>
    </r>
  </si>
  <si>
    <t>Supply, transportation and assembly of ribbed reinforcement bars f 8 and 12 mm for the longitudinal beam. The reinforcement is to be carried out according to the design drawings. Calculation of works per kg of placed reinforcement.</t>
  </si>
  <si>
    <t>Total: 10,29*2=20,58</t>
  </si>
  <si>
    <t>- reinforcement total: 20,58 kg</t>
  </si>
  <si>
    <r>
      <t>Nabavka, transport i mrežaste armature MA 500/560</t>
    </r>
    <r>
      <rPr>
        <b/>
        <sz val="10"/>
        <rFont val="Arial"/>
        <family val="2"/>
      </rPr>
      <t xml:space="preserve"> </t>
    </r>
    <r>
      <rPr>
        <sz val="10"/>
        <rFont val="Arial"/>
        <family val="2"/>
      </rPr>
      <t>za ploču dna kosine  pokosa objekta ušća. Armaturu izvesti prema nacrtima iz projekta. Obračun radova po kg ugrađene armature.</t>
    </r>
  </si>
  <si>
    <t>Supply, transportation and assembly of mesh reinforcement MA 500/560 for the bottom slab of the mouth structure slope. The reinforcement is to be carried out according to the design drawings. Calculation of works per kg of placed reinforcement.</t>
  </si>
  <si>
    <t>- reinforcement total: 500kg</t>
  </si>
  <si>
    <r>
      <t>1,20*1,90*(9,00+11,80+5,00*2,00) +0,50*1,00*(13,40+13,30)+0,40*1,60*13,40+0,50*4,10*8,40*2+2,60*1,00*2,80+2,10*0,80*5,50*2=152,36m</t>
    </r>
    <r>
      <rPr>
        <vertAlign val="superscript"/>
        <sz val="10"/>
        <rFont val="Arial"/>
        <family val="2"/>
      </rPr>
      <t>3</t>
    </r>
  </si>
  <si>
    <t xml:space="preserve">   152,36*0,60</t>
  </si>
  <si>
    <r>
      <t>(14,50+1,44)*2*4,40=140,27 m</t>
    </r>
    <r>
      <rPr>
        <vertAlign val="superscript"/>
        <sz val="10"/>
        <rFont val="Arial"/>
        <family val="2"/>
      </rPr>
      <t>2</t>
    </r>
  </si>
  <si>
    <r>
      <t>Izrada osiguranja stabilizacionih pragova i kamene obloge objekta ušća potoka  od lomljenog kamena. Kamen mora da bude odgovarajuće krupnoće15&lt;d&lt;30 cm, a isti se polaže podužno uz stabilizacione pragove. Kamen mora da ima odgovarajuće minerološko-petrografske karakteristike. Obračun radova po m</t>
    </r>
    <r>
      <rPr>
        <vertAlign val="superscript"/>
        <sz val="10"/>
        <rFont val="Arial"/>
        <family val="2"/>
      </rPr>
      <t>3</t>
    </r>
    <r>
      <rPr>
        <sz val="10"/>
        <rFont val="Arial"/>
        <family val="2"/>
      </rPr>
      <t xml:space="preserve"> ugrađenog kamena uz prisustvo vode. Obavezna primjena HTZ mjera</t>
    </r>
  </si>
  <si>
    <r>
      <t>1,60*1,00*2,80+1,60*0,80*5,50*2+1,60*0,40*13,40=27,14m</t>
    </r>
    <r>
      <rPr>
        <vertAlign val="superscript"/>
        <sz val="10"/>
        <rFont val="Arial"/>
        <family val="2"/>
      </rPr>
      <t>3</t>
    </r>
  </si>
  <si>
    <r>
      <t>152,36*1,35= 205,69m</t>
    </r>
    <r>
      <rPr>
        <vertAlign val="superscript"/>
        <sz val="10"/>
        <rFont val="Arial"/>
        <family val="2"/>
      </rPr>
      <t>3</t>
    </r>
  </si>
  <si>
    <r>
      <t>-  (1,00+0,50+0,60+4,50+0,50)*(12,20 +12,50) = 150,67m</t>
    </r>
    <r>
      <rPr>
        <vertAlign val="superscript"/>
        <sz val="10"/>
        <rFont val="Arial"/>
        <family val="2"/>
      </rPr>
      <t>2</t>
    </r>
  </si>
  <si>
    <r>
      <t>-(1,20+3,00+3,50)*(8,50+7,50)= 123,20m</t>
    </r>
    <r>
      <rPr>
        <vertAlign val="superscript"/>
        <sz val="10"/>
        <rFont val="Arial"/>
        <family val="2"/>
      </rPr>
      <t>2</t>
    </r>
  </si>
  <si>
    <t xml:space="preserve">Supply, transportation and installation of dense concrete MB 30 for the transverse stabilisation sill and the longitudinal stabilisation sill of the mouth structure. The works include fabrication of appropriate formwork, assembling of formwork, placing of concrete, curing of fresh concrete and dismantling of formwork. The transverse stabilisation sill will be concreted in the presence of water. Calculation of works per m3 of installed concrete. Application of health and safety measures is mandatory.    </t>
  </si>
  <si>
    <r>
      <t>0,50*1,00*13,40*2+0,30*0,50*8,10*2+0,60*2,80*1,00+0,60*0,80*5,50*2+2,00*0,20*(12,20+12,50)=32,67 m</t>
    </r>
    <r>
      <rPr>
        <vertAlign val="superscript"/>
        <sz val="10"/>
        <rFont val="Arial"/>
        <family val="2"/>
      </rPr>
      <t>3</t>
    </r>
  </si>
  <si>
    <t>- reinforcement total:  1,029.30kg</t>
  </si>
  <si>
    <t>- reinforcement total: 700kg</t>
  </si>
  <si>
    <r>
      <t>1,20*3,50*(19,50+28,00+2*12,00)+0,5*1,00*(26,00+30,00)+0,40*1,60*30,00+ 0,30*0,50*(12,00+28,00) +0,50*4,10*(29,00+18,0)+2,60*1,0*2,8+2,10*0,80*5,50*2 = 475,31m</t>
    </r>
    <r>
      <rPr>
        <vertAlign val="superscript"/>
        <sz val="10"/>
        <rFont val="Arial"/>
        <family val="2"/>
      </rPr>
      <t>3</t>
    </r>
  </si>
  <si>
    <t xml:space="preserve">   475,31*0,40</t>
  </si>
  <si>
    <r>
      <t>(30,50+1,44)*2*4,40=281,07 m</t>
    </r>
    <r>
      <rPr>
        <vertAlign val="superscript"/>
        <sz val="10"/>
        <rFont val="Arial"/>
        <family val="2"/>
      </rPr>
      <t>2</t>
    </r>
  </si>
  <si>
    <r>
      <t>Izrada osiguranja stabilizacionih pragova i kamene obloge objekta ušća potoka  od lomljenog kamena. Kamen mora da bude odgovarajuće krupnoće 15&lt;d&lt;30 cm, a isti se polaže podužno uz stabilizacione pragove. Kamen mora da ima odgovarajuće minerološko-petrografske karakteristike. Obračun radova po m</t>
    </r>
    <r>
      <rPr>
        <vertAlign val="superscript"/>
        <sz val="10"/>
        <rFont val="Arial"/>
        <family val="2"/>
      </rPr>
      <t>3</t>
    </r>
    <r>
      <rPr>
        <sz val="10"/>
        <rFont val="Arial"/>
        <family val="2"/>
      </rPr>
      <t xml:space="preserve"> ugrađenog kamena uz prisustvo vode. Obavezna primjena HTZ mjera</t>
    </r>
  </si>
  <si>
    <r>
      <t>1,60*1,00*2,80+1,60*0,80*5,50*2+1,6*0,40*30,00=37,76m</t>
    </r>
    <r>
      <rPr>
        <vertAlign val="superscript"/>
        <sz val="10"/>
        <rFont val="Arial"/>
        <family val="2"/>
      </rPr>
      <t>3</t>
    </r>
  </si>
  <si>
    <r>
      <t>475,31*1,35=641,67 m</t>
    </r>
    <r>
      <rPr>
        <vertAlign val="superscript"/>
        <sz val="10"/>
        <rFont val="Arial"/>
        <family val="2"/>
      </rPr>
      <t>3</t>
    </r>
  </si>
  <si>
    <r>
      <t>-  (1,00+0,50+0,60+4,50+0,50)*(19,50 +28,00) = 337,25m</t>
    </r>
    <r>
      <rPr>
        <vertAlign val="superscript"/>
        <sz val="10"/>
        <rFont val="Arial"/>
        <family val="2"/>
      </rPr>
      <t>2</t>
    </r>
  </si>
  <si>
    <r>
      <t>-(1,20+3,00+3,50)*(19,50+28,0)= 365,75m</t>
    </r>
    <r>
      <rPr>
        <vertAlign val="superscript"/>
        <sz val="10"/>
        <rFont val="Arial"/>
        <family val="2"/>
      </rPr>
      <t>2</t>
    </r>
  </si>
  <si>
    <r>
      <t>0,50*1,00*(26,00+30,00 +0,30*0,50*(12,00+28,00)+0,60*2,80*1,00+0,60*0,80*5,50*2 +2,00*0,20*(12,00+28,00) =56,96m</t>
    </r>
    <r>
      <rPr>
        <vertAlign val="superscript"/>
        <sz val="10"/>
        <rFont val="Arial"/>
        <family val="2"/>
      </rPr>
      <t>3</t>
    </r>
  </si>
  <si>
    <t>- reinforcement total: 900kg</t>
  </si>
  <si>
    <t xml:space="preserve">Additional mechanical excavation of category 3 and 4 soil material for the structure of the transverse concrete stabilisation sill P.S.P. Application of health and safety measures is mandatory.  </t>
  </si>
  <si>
    <r>
      <t>Obračun radova po m</t>
    </r>
    <r>
      <rPr>
        <vertAlign val="superscript"/>
        <sz val="10"/>
        <rFont val="Arial"/>
        <family val="2"/>
      </rPr>
      <t xml:space="preserve">3 </t>
    </r>
    <r>
      <rPr>
        <sz val="10"/>
        <rFont val="Arial"/>
        <family val="2"/>
      </rPr>
      <t xml:space="preserve">izvedenih radova. </t>
    </r>
  </si>
  <si>
    <r>
      <t>Calculation of works per m</t>
    </r>
    <r>
      <rPr>
        <vertAlign val="superscript"/>
        <sz val="10"/>
        <rFont val="Arial"/>
        <family val="2"/>
      </rPr>
      <t xml:space="preserve">3 </t>
    </r>
    <r>
      <rPr>
        <sz val="10"/>
        <rFont val="Arial"/>
        <family val="2"/>
      </rPr>
      <t xml:space="preserve">of completed works. </t>
    </r>
  </si>
  <si>
    <r>
      <t>(2,60*1,00*13,00+2,60*0,80*7,00*2)*8=503,44 m</t>
    </r>
    <r>
      <rPr>
        <vertAlign val="superscript"/>
        <sz val="10"/>
        <rFont val="Arial"/>
        <family val="2"/>
      </rPr>
      <t>3</t>
    </r>
  </si>
  <si>
    <t xml:space="preserve">Manual grading and deepening of foundations pits for stabilisation sills, including removal of excess material, in the presence of water. Application of health and safety measures is mandatory.         </t>
  </si>
  <si>
    <r>
      <t xml:space="preserve"> Obračun radova po m</t>
    </r>
    <r>
      <rPr>
        <vertAlign val="superscript"/>
        <sz val="10"/>
        <rFont val="Arial"/>
        <family val="2"/>
      </rPr>
      <t xml:space="preserve">2 </t>
    </r>
    <r>
      <rPr>
        <sz val="10"/>
        <rFont val="Arial"/>
        <family val="2"/>
      </rPr>
      <t xml:space="preserve">izvedenih radova.  </t>
    </r>
  </si>
  <si>
    <r>
      <t xml:space="preserve"> Calculation of works per m</t>
    </r>
    <r>
      <rPr>
        <vertAlign val="superscript"/>
        <sz val="10"/>
        <rFont val="Arial"/>
        <family val="2"/>
      </rPr>
      <t xml:space="preserve">2 </t>
    </r>
    <r>
      <rPr>
        <sz val="10"/>
        <rFont val="Arial"/>
        <family val="2"/>
      </rPr>
      <t xml:space="preserve">of completed works.  </t>
    </r>
  </si>
  <si>
    <r>
      <t xml:space="preserve"> 13,98*2*3,60*8=809,60 m</t>
    </r>
    <r>
      <rPr>
        <vertAlign val="superscript"/>
        <sz val="10"/>
        <rFont val="Arial"/>
        <family val="2"/>
      </rPr>
      <t>2</t>
    </r>
  </si>
  <si>
    <r>
      <t>62.93*1,35*8=679,68 m</t>
    </r>
    <r>
      <rPr>
        <vertAlign val="superscript"/>
        <sz val="10"/>
        <rFont val="Arial"/>
        <family val="2"/>
      </rPr>
      <t>3</t>
    </r>
  </si>
  <si>
    <t xml:space="preserve">Protection of the stabilisation sills made of crushed stone. The stone must be of appropriate size 15&lt;d&lt;30 cm, and will be laid along the stabilisation sill, and must have appropriate mineralogical-petrographic properties. Application of health and safety measures is mandatory.     </t>
  </si>
  <si>
    <r>
      <t>Obračun radova po m</t>
    </r>
    <r>
      <rPr>
        <vertAlign val="superscript"/>
        <sz val="10"/>
        <rFont val="Arial"/>
        <family val="2"/>
      </rPr>
      <t>3</t>
    </r>
    <r>
      <rPr>
        <sz val="10"/>
        <rFont val="Arial"/>
        <family val="2"/>
      </rPr>
      <t xml:space="preserve"> ugrađenog kamena. </t>
    </r>
  </si>
  <si>
    <r>
      <t>Calculation of works per m</t>
    </r>
    <r>
      <rPr>
        <vertAlign val="superscript"/>
        <sz val="10"/>
        <rFont val="Arial"/>
        <family val="2"/>
      </rPr>
      <t>3</t>
    </r>
    <r>
      <rPr>
        <sz val="10"/>
        <rFont val="Arial"/>
        <family val="2"/>
      </rPr>
      <t xml:space="preserve"> of installed stone. </t>
    </r>
  </si>
  <si>
    <r>
      <t>( 2*1,00*13,00+2*1,00*7,00*2) *8= 432,00m</t>
    </r>
    <r>
      <rPr>
        <vertAlign val="superscript"/>
        <sz val="10"/>
        <rFont val="Arial"/>
        <family val="2"/>
      </rPr>
      <t>3</t>
    </r>
  </si>
  <si>
    <r>
      <t>Nabavka, transport i ugrađivanje nabijenog betona MB 30 za stabilizacioni poprečni prag. Radovima je obuhvaćena izrada odgovarajuće oplate, montaža oplate,  njegovanje svježeg betona i demontaža oplate. Radove izvesti u svemu prema nacrtima u projektu. Obračun radova po m</t>
    </r>
    <r>
      <rPr>
        <vertAlign val="superscript"/>
        <sz val="10"/>
        <rFont val="Arial"/>
        <family val="2"/>
      </rPr>
      <t>3</t>
    </r>
    <r>
      <rPr>
        <sz val="10"/>
        <rFont val="Arial"/>
        <family val="2"/>
      </rPr>
      <t xml:space="preserve"> ugrađenog betona. Obavezna primjena HTZ mjera.    </t>
    </r>
  </si>
  <si>
    <r>
      <t>Supply, transportation and installation of dense concrete MB 30 for the transverse stabilisation sill. The works include fabrication of appropriate formwork, assembling of formwork, curing of fresh concrete and dismantling of formwork. The works are to be executed fully in accordance with the design drawings. Calculation of works per m</t>
    </r>
    <r>
      <rPr>
        <vertAlign val="superscript"/>
        <sz val="10"/>
        <rFont val="Arial"/>
        <family val="2"/>
      </rPr>
      <t>3</t>
    </r>
    <r>
      <rPr>
        <sz val="10"/>
        <rFont val="Arial"/>
        <family val="2"/>
      </rPr>
      <t xml:space="preserve"> of installed concrete. Application of health and safety measures is mandatory.    </t>
    </r>
  </si>
  <si>
    <r>
      <t>(1,00*0,60*13,00+1,00*0,60*7,00*2)*8= 136,32m</t>
    </r>
    <r>
      <rPr>
        <vertAlign val="superscript"/>
        <sz val="10"/>
        <rFont val="Arial"/>
        <family val="2"/>
      </rPr>
      <t>3</t>
    </r>
  </si>
  <si>
    <t>Supply, transportation and assembly of ribbed reinforcement bars f 8, 12, 14 and 16 mm for the transverse stabilisation sill. The reinforcement is to be carried out according to the design drawings. Calculation of works per kg of placed reinforcement per sill.</t>
  </si>
  <si>
    <t>Rf 8=2717,12kg</t>
  </si>
  <si>
    <t xml:space="preserve"> - reinforcement total: 5.695,44 = kg</t>
  </si>
  <si>
    <r>
      <t>(2,60*1,00*15,80+2,60*0,80*7,00*2)*2 =140,40 m</t>
    </r>
    <r>
      <rPr>
        <vertAlign val="superscript"/>
        <sz val="10"/>
        <rFont val="Arial"/>
        <family val="2"/>
      </rPr>
      <t>3</t>
    </r>
  </si>
  <si>
    <r>
      <t xml:space="preserve">  15,98*2*3,60*2=232,20 m</t>
    </r>
    <r>
      <rPr>
        <vertAlign val="superscript"/>
        <sz val="10"/>
        <rFont val="Arial"/>
        <family val="2"/>
      </rPr>
      <t>2</t>
    </r>
  </si>
  <si>
    <r>
      <t>70,20*1,35*2=189,54 m</t>
    </r>
    <r>
      <rPr>
        <vertAlign val="superscript"/>
        <sz val="10"/>
        <rFont val="Arial"/>
        <family val="2"/>
      </rPr>
      <t>3</t>
    </r>
  </si>
  <si>
    <r>
      <t>70.20*1,35*2=189,54 m</t>
    </r>
    <r>
      <rPr>
        <vertAlign val="superscript"/>
        <sz val="10"/>
        <rFont val="Arial"/>
        <family val="2"/>
      </rPr>
      <t>3</t>
    </r>
  </si>
  <si>
    <r>
      <t>81,00*0,60*15,80+0,80*0,60*7,00*2)*2= 32,40m</t>
    </r>
    <r>
      <rPr>
        <vertAlign val="superscript"/>
        <sz val="10"/>
        <rFont val="Arial"/>
        <family val="2"/>
      </rPr>
      <t>3</t>
    </r>
  </si>
  <si>
    <t xml:space="preserve"> - reinforcement total: =1.559,82 kg</t>
  </si>
  <si>
    <r>
      <t>(2,60*1,00*18,80+2,60*0,80*7,00*2)*6 =468,00 m</t>
    </r>
    <r>
      <rPr>
        <vertAlign val="superscript"/>
        <sz val="10"/>
        <rFont val="Arial"/>
        <family val="2"/>
      </rPr>
      <t>3</t>
    </r>
  </si>
  <si>
    <r>
      <t xml:space="preserve">  19,98*2*3,60*6=822,60 m</t>
    </r>
    <r>
      <rPr>
        <vertAlign val="superscript"/>
        <sz val="10"/>
        <rFont val="Arial"/>
        <family val="2"/>
      </rPr>
      <t>2</t>
    </r>
  </si>
  <si>
    <r>
      <t>78,00*1,35*6=631,80 m</t>
    </r>
    <r>
      <rPr>
        <vertAlign val="superscript"/>
        <sz val="10"/>
        <rFont val="Arial"/>
        <family val="2"/>
      </rPr>
      <t>3</t>
    </r>
  </si>
  <si>
    <r>
      <t>78.00*1,35*6=631,80 m</t>
    </r>
    <r>
      <rPr>
        <vertAlign val="superscript"/>
        <sz val="10"/>
        <rFont val="Arial"/>
        <family val="2"/>
      </rPr>
      <t>3</t>
    </r>
  </si>
  <si>
    <r>
      <t>( 2*1,00*18,80+2*0,80*7,00*2)*6= 360,00m</t>
    </r>
    <r>
      <rPr>
        <vertAlign val="superscript"/>
        <sz val="10"/>
        <rFont val="Arial"/>
        <family val="2"/>
      </rPr>
      <t>3</t>
    </r>
  </si>
  <si>
    <r>
      <t>(1,00*0,60*18,80+0,80*0,60*7,00*2)*6= 108,00m</t>
    </r>
    <r>
      <rPr>
        <vertAlign val="superscript"/>
        <sz val="10"/>
        <rFont val="Arial"/>
        <family val="2"/>
      </rPr>
      <t>3</t>
    </r>
  </si>
  <si>
    <t xml:space="preserve"> - reinforcement total: 5,115.96 kg</t>
  </si>
  <si>
    <t>TYPE4-Typical transverse stabilisation sill at the riverbed bottom, b = 12.00 m, 42 pcs</t>
  </si>
  <si>
    <r>
      <t>(2,60*1,00*12,00+2,60*1,00)*42 = 1.310,40 m</t>
    </r>
    <r>
      <rPr>
        <vertAlign val="superscript"/>
        <sz val="10"/>
        <rFont val="Arial"/>
        <family val="2"/>
      </rPr>
      <t>3</t>
    </r>
  </si>
  <si>
    <r>
      <t xml:space="preserve">  12,00*1,00*3,60*42= 1.814,40m</t>
    </r>
    <r>
      <rPr>
        <vertAlign val="superscript"/>
        <sz val="10"/>
        <rFont val="Arial"/>
        <family val="2"/>
      </rPr>
      <t>2</t>
    </r>
  </si>
  <si>
    <r>
      <t>31,20*1,35*42=1.769,04 m</t>
    </r>
    <r>
      <rPr>
        <vertAlign val="superscript"/>
        <sz val="10"/>
        <rFont val="Arial"/>
        <family val="2"/>
      </rPr>
      <t>3</t>
    </r>
  </si>
  <si>
    <r>
      <t>31.20*1,35*42=1.769,04 m</t>
    </r>
    <r>
      <rPr>
        <vertAlign val="superscript"/>
        <sz val="10"/>
        <rFont val="Arial"/>
        <family val="2"/>
      </rPr>
      <t>3</t>
    </r>
  </si>
  <si>
    <r>
      <t xml:space="preserve"> 2*1,00*12,00*42= 1.008,00m</t>
    </r>
    <r>
      <rPr>
        <vertAlign val="superscript"/>
        <sz val="10"/>
        <rFont val="Arial"/>
        <family val="2"/>
      </rPr>
      <t>3</t>
    </r>
  </si>
  <si>
    <r>
      <t>1,00*0,60*12,00*42= 302,40m</t>
    </r>
    <r>
      <rPr>
        <vertAlign val="superscript"/>
        <sz val="10"/>
        <rFont val="Arial"/>
        <family val="2"/>
      </rPr>
      <t>3</t>
    </r>
  </si>
  <si>
    <t xml:space="preserve"> - reinforcement total: = 12.728,52kg</t>
  </si>
  <si>
    <r>
      <t>Dodatni iskop zemljanog materijala, III i IV kategorije za objekat zaobalnih voda. Iskopani materijal odbacivati na daljinu do 50 m, koji će se isplanirati van koridora regulisanog korita ili odvesti na lokaciju deponije koju odredi nadzorni organ. Iskop se vrši u prirodno vlažnom stanju i to približno 60% u suvom i 40% uz prisustvo vode. Obračun radova po m</t>
    </r>
    <r>
      <rPr>
        <vertAlign val="superscript"/>
        <sz val="10"/>
        <rFont val="Arial"/>
        <family val="2"/>
      </rPr>
      <t xml:space="preserve">3 </t>
    </r>
    <r>
      <rPr>
        <sz val="10"/>
        <rFont val="Arial"/>
        <family val="2"/>
      </rPr>
      <t xml:space="preserve">izvedenih radova. </t>
    </r>
  </si>
  <si>
    <r>
      <t>(20,00*2,10*2,40)*3=302,40 m</t>
    </r>
    <r>
      <rPr>
        <vertAlign val="superscript"/>
        <sz val="10"/>
        <rFont val="Arial"/>
        <family val="2"/>
      </rPr>
      <t>3</t>
    </r>
  </si>
  <si>
    <t xml:space="preserve">   302,40*0,60</t>
  </si>
  <si>
    <r>
      <t>Ručno planiranje i dokopavanje temeljnih jama za objekat zaobalnih voda sa izbacivanjem suvišnog materijala. Obračun radova po m</t>
    </r>
    <r>
      <rPr>
        <vertAlign val="superscript"/>
        <sz val="10"/>
        <rFont val="Arial"/>
        <family val="2"/>
      </rPr>
      <t xml:space="preserve">2 </t>
    </r>
    <r>
      <rPr>
        <sz val="10"/>
        <rFont val="Arial"/>
        <family val="2"/>
      </rPr>
      <t xml:space="preserve">izvedenih radova. Obavezna primjena HTZ mjera.          </t>
    </r>
  </si>
  <si>
    <r>
      <t>Manual grading and deepening of foundations pits for the littoral water structure, including removal of excess material. Calculation of works per m</t>
    </r>
    <r>
      <rPr>
        <vertAlign val="superscript"/>
        <sz val="10"/>
        <rFont val="Arial"/>
        <family val="2"/>
      </rPr>
      <t xml:space="preserve">2 </t>
    </r>
    <r>
      <rPr>
        <sz val="10"/>
        <rFont val="Arial"/>
        <family val="2"/>
      </rPr>
      <t xml:space="preserve">of completed works. Application of health and safety measures is mandatory.          </t>
    </r>
  </si>
  <si>
    <r>
      <t>20,00*1,20*3=72,00 m</t>
    </r>
    <r>
      <rPr>
        <vertAlign val="superscript"/>
        <sz val="10"/>
        <rFont val="Arial"/>
        <family val="2"/>
      </rPr>
      <t>2</t>
    </r>
  </si>
  <si>
    <r>
      <t>20.00*1,20*3=72,00 m</t>
    </r>
    <r>
      <rPr>
        <vertAlign val="superscript"/>
        <sz val="10"/>
        <rFont val="Arial"/>
        <family val="2"/>
      </rPr>
      <t>2</t>
    </r>
  </si>
  <si>
    <r>
      <t>Izrada filter tamponskog sloja ispod objekta zaobalnih voda u sloju  od 20 cm sa potrebnim nabijanjem. Obračun radova po m</t>
    </r>
    <r>
      <rPr>
        <vertAlign val="superscript"/>
        <sz val="10"/>
        <rFont val="Arial"/>
        <family val="2"/>
      </rPr>
      <t xml:space="preserve">3 </t>
    </r>
    <r>
      <rPr>
        <sz val="10"/>
        <rFont val="Arial"/>
        <family val="2"/>
      </rPr>
      <t>ugrađenog filtra.</t>
    </r>
  </si>
  <si>
    <r>
      <t>Construction of a filter-base layer beneath the littoral water structure in a 20 cm layer, including required compaction. Calculation of works per m</t>
    </r>
    <r>
      <rPr>
        <vertAlign val="superscript"/>
        <sz val="10"/>
        <rFont val="Arial"/>
        <family val="2"/>
      </rPr>
      <t>3</t>
    </r>
    <r>
      <rPr>
        <sz val="10"/>
        <rFont val="Arial"/>
        <family val="2"/>
      </rPr>
      <t xml:space="preserve"> of installed filter.</t>
    </r>
  </si>
  <si>
    <r>
      <t>20*1,20*0,20*3=14,40m</t>
    </r>
    <r>
      <rPr>
        <vertAlign val="superscript"/>
        <sz val="10"/>
        <rFont val="Arial"/>
        <family val="2"/>
      </rPr>
      <t xml:space="preserve">3 </t>
    </r>
  </si>
  <si>
    <r>
      <t>20*1.20*0,20*3=14,40m</t>
    </r>
    <r>
      <rPr>
        <vertAlign val="superscript"/>
        <sz val="10"/>
        <rFont val="Arial"/>
        <family val="2"/>
      </rPr>
      <t xml:space="preserve">3 </t>
    </r>
  </si>
  <si>
    <r>
      <t>Zatrpavanje objekta zaobalnih voda iskopanim materijalom sa nabijanjem do potrebne zbijenosti. Obračun radova po m</t>
    </r>
    <r>
      <rPr>
        <vertAlign val="superscript"/>
        <sz val="10"/>
        <rFont val="Arial"/>
        <family val="2"/>
      </rPr>
      <t>3</t>
    </r>
    <r>
      <rPr>
        <sz val="10"/>
        <rFont val="Arial"/>
        <family val="2"/>
      </rPr>
      <t xml:space="preserve"> ugrađenog zemljanog materijala.</t>
    </r>
  </si>
  <si>
    <r>
      <t>Backfilling of the littoral water structure using the excavated material, including compaction to achieve the required level of compaction. Calculation of works per m</t>
    </r>
    <r>
      <rPr>
        <vertAlign val="superscript"/>
        <sz val="10"/>
        <rFont val="Arial"/>
        <family val="2"/>
      </rPr>
      <t>3</t>
    </r>
    <r>
      <rPr>
        <sz val="10"/>
        <rFont val="Arial"/>
        <family val="2"/>
      </rPr>
      <t xml:space="preserve"> of placed soil material.</t>
    </r>
  </si>
  <si>
    <r>
      <t>20,00*2,10*1,20*3= 151,20m</t>
    </r>
    <r>
      <rPr>
        <vertAlign val="superscript"/>
        <sz val="10"/>
        <rFont val="Arial"/>
        <family val="2"/>
      </rPr>
      <t>3</t>
    </r>
  </si>
  <si>
    <t xml:space="preserve">Supply, transportation and installation of dense concrete and reinforced concrete for the littoral water structure. The works include fabrication of appropriate formwork, assembling of formwork, placing of concrete, curing of fresh concrete and dismantling of formwork. The works are to be executed fully in accordance with the design drawings. </t>
  </si>
  <si>
    <t>The slab of the intake head of the littoral water structure will be reinforced with mesh reinforcement Q188. Application of health and safety measures is mandatory.</t>
  </si>
  <si>
    <t>- dense concrete MB 30</t>
  </si>
  <si>
    <t>- reinforced concrete MB30</t>
  </si>
  <si>
    <r>
      <t>1,20*1,20*0,10*3=0,432m</t>
    </r>
    <r>
      <rPr>
        <vertAlign val="superscript"/>
        <sz val="10"/>
        <rFont val="Arial"/>
        <family val="2"/>
      </rPr>
      <t>3</t>
    </r>
  </si>
  <si>
    <r>
      <t>1.20*1.20*0,10*3=0,432m</t>
    </r>
    <r>
      <rPr>
        <vertAlign val="superscript"/>
        <sz val="10"/>
        <rFont val="Arial"/>
        <family val="2"/>
      </rPr>
      <t>3</t>
    </r>
  </si>
  <si>
    <t>CONCRETE WORKS TOTAL:</t>
  </si>
  <si>
    <t>C. REINFORCEMENT WORKS</t>
  </si>
  <si>
    <t xml:space="preserve">Note: Unit prices include all mentioned works, material with usual dispersion, external and internal transport, storage and keeping of material at the construction site, scaffolding and paneling for performing of works, water, lighting, fuel and energy for machinery as applicable. </t>
  </si>
  <si>
    <t xml:space="preserve">ZEMLJANI RADOVI UKUPNO :     </t>
  </si>
  <si>
    <t xml:space="preserve"> EARTHWORKS TOTAL:</t>
  </si>
  <si>
    <t xml:space="preserve">OBJEKAT NIZVODNE PRELAZNE DIONICE UKUPNO:       </t>
  </si>
  <si>
    <t>DOWNSTREAM TRANSITIONAL SECTION STRUCTURE TOTAL:</t>
  </si>
  <si>
    <t xml:space="preserve">ZEMLJANI RADOVI UKUPNO :    </t>
  </si>
  <si>
    <t xml:space="preserve">BETONSKI  RADOVI  UKUPNO :      </t>
  </si>
  <si>
    <t>REINFORCEMENT WORKS TOTAL:</t>
  </si>
  <si>
    <t xml:space="preserve">BETONSKI  RADOVI  UKUPNO : </t>
  </si>
  <si>
    <t xml:space="preserve">   CONCRETE WORKS TOTAL:</t>
  </si>
  <si>
    <t xml:space="preserve">ARMIRAČKI  RADOVI UKUPNO: </t>
  </si>
  <si>
    <t>OBJEKAT UŠČA POTOKA LAKTENICA UKUPNO :</t>
  </si>
  <si>
    <t xml:space="preserve">REINFORCEMENT WORKS TOTAL:  </t>
  </si>
  <si>
    <t xml:space="preserve"> ZEMLJANI RADOVI UKUPNO: </t>
  </si>
  <si>
    <t>STRUCTURE OF THE LAKTENICA CREEK MOUTH TOTAL:</t>
  </si>
  <si>
    <t>EARTHWORKS TOTAL:</t>
  </si>
  <si>
    <t>ZEMLJANI RADOVI UKUPNO:</t>
  </si>
  <si>
    <t>ZEMLJANI RADOVI UKUPNO :</t>
  </si>
  <si>
    <t xml:space="preserve"> CONCRETE WORKS TOTAL:</t>
  </si>
  <si>
    <t>BETONSKI  RADOVI  UKUPNO :</t>
  </si>
  <si>
    <t>STRUCTURE OF THE CREEK NO. 2 MOUTH TOTAL:</t>
  </si>
  <si>
    <t xml:space="preserve">OBJEKAT UŠČA POTOKA BR.2 UKUPNO: </t>
  </si>
  <si>
    <t xml:space="preserve"> ZEMLJANI RADOVI UKUPNO:     </t>
  </si>
  <si>
    <t>A.   EARTHWORKS</t>
  </si>
  <si>
    <t>PRETHODNI RADOVI</t>
  </si>
  <si>
    <t>GLAVNI RADOVI</t>
  </si>
  <si>
    <t>III</t>
  </si>
  <si>
    <t>OBJEKTI</t>
  </si>
  <si>
    <t>III-1: NIZVODNA PRELAZNA DIONICA</t>
  </si>
  <si>
    <t>III-2: OBJEKAT UŠĆA POTOKA LAKTENICA</t>
  </si>
  <si>
    <t>III-3: OBJEKAT UŠĆA POTOKA BR.1</t>
  </si>
  <si>
    <t>III-4: OBJEKAT UŠĆA POTOKA BR.2</t>
  </si>
  <si>
    <t>III-5: TIPSKI POPREČNI STABILIZACIONI PRAGOVI</t>
  </si>
  <si>
    <t>III-6: TIPSKI OBJEKAT ZAOBALNIH VODA</t>
  </si>
  <si>
    <t>III-7: SILAZNO STEPENIŠTE</t>
  </si>
  <si>
    <t>III-8: OBJEKAT UZVODNE PRELAZNE DIONICE</t>
  </si>
  <si>
    <t>IV</t>
  </si>
  <si>
    <t>No.</t>
  </si>
  <si>
    <t>Opis</t>
  </si>
  <si>
    <t>Unit</t>
  </si>
  <si>
    <t>Quantity</t>
  </si>
  <si>
    <t>I</t>
  </si>
  <si>
    <t>II</t>
  </si>
  <si>
    <t>kg</t>
  </si>
  <si>
    <t>m'</t>
  </si>
  <si>
    <t>pcs</t>
  </si>
  <si>
    <t>Hours</t>
  </si>
  <si>
    <t>Total €</t>
  </si>
  <si>
    <t>Unit Price €</t>
  </si>
  <si>
    <t>Obračun radova po m’ uklonjene ograde.</t>
  </si>
  <si>
    <t xml:space="preserve">  - ograde sa bodljikavom žicom</t>
  </si>
  <si>
    <t>Krčenje šiblja i raščišćavanje površina od šiblja na trasi budućeg nasipa sa deponovanjem šiblja van radne zone. Deponovano šiblje spaliti.</t>
  </si>
  <si>
    <t>PRETHODNI RADOVI UKUPNO:</t>
  </si>
  <si>
    <t>A.</t>
  </si>
  <si>
    <t>Mašinski iskop zemljanog materijala vršiće se prema nacrtima na predviđenim dubinama u širokom otkopu, poravnavanjem dna iskopanih jama i eventualnim cpljenjem vode. Iskop treba odmah snimiti i utvrditi stvarnu kategoriju zemljišta i količine evidentirati u građevinsku knjigu. Prema podacima iz građevinske knjige izvršiće se stvarni obračun. Ako prilikom iskopa dođe do rušenja zemlje usljed nepažnje i nepoštovanja propisa, Izvođač snosi troškove dovođenja u prvobitno stanje.</t>
  </si>
  <si>
    <t xml:space="preserve">Tabeli glavnih zemljanih radova.  </t>
  </si>
  <si>
    <t>- u vodi: 0,3*192.998,00=57.899,40</t>
  </si>
  <si>
    <t>Zamjena zemljanog materijala na kosinama i u dnu osnovnog korita i kosinama major korita, na onim mjestima, gdje se  geotehničkom prospekcijom na licu mjesta utvrdi da isti nisu podobni za formiranje proticajnog profila minor i major korita regulacije rijeke Janje. U okviru zamjene zemljanog materijala obuhvaćeni su slijedeći radovi:</t>
  </si>
  <si>
    <t>-Mašinski iskop   zemljanog materijala koji nije podoban za formiranje proticajnog profila, utovar i odvoz iskopanog materijala na deponiju, na dužini od cca 3,00 km.  Mašinski iskop   zemljanog materijala u pozajmištu, koji je podoban za formiranje proticajnog profila, minor i major korita, utovar i transport zemljanog materijala od lokacije pozajmišta do mjesta ugradnje na daljini od cca 2,00 km, zatim razastiranje, grubo odnosno fino planiranje i nabijanje materijala u slojevima prema dimenzijama određenim u projektu. Obavezna primjena HTZ mjera.</t>
  </si>
  <si>
    <t>0,50*5,40*1.200,00=3.240,00</t>
  </si>
  <si>
    <t>Kinetiranje prirodnog korita rijeke Janje nizvodno od nizvodne prelazne dionice (St.0+009,16), na dužini od cca 200m. Radovima je obuhvaćeno: uklanjanje stabala, čišćenje terena, uklanjanje drveća i panjeva, te iskop i odvoz iskopanog materijala na deponiju na dužini od cca 3,00km.</t>
  </si>
  <si>
    <t>Obavezna primjena HTZ mjera.</t>
  </si>
  <si>
    <t>Izrada nasipa duž regulisanog toka,do postizanja oblika normalnog profila prema projektu. Poz. obuhvata: utovar, transport, razastiranje, grubo odnosno fino planiranje i nabijanje materijala u slojevima nasipa prema dimenzijama određenim u projektu. Sav rad mora biti izveden u skladu sa projektom i tehničkim uslovima. Za izradu nasipa upotrijebiće se materijali iz iskopa na regulaciji korita rijeke Janje u Ugljeviku, a koji prema svojim geomehaničkim karakteristikama ispunjavaju kriterijume materijala za izradu nasipa. Nasip se izrađuje u slojevima debljine do 30 cm a svaki sloj mora biti razastrt horizontalno i nabijen u punoj širini odgovarajućim tehničkim sredstvima, pri čemu zbijanje treba u načelu izvoditi od ivice prema sredini. Obračun radova prema Tabeli glavnih zemljanih radova u zbijenom stanju. Obavezna primjena HTZ mjera.</t>
  </si>
  <si>
    <t>-deponija iz iskopa regulacije 1.820,65</t>
  </si>
  <si>
    <t xml:space="preserve"> - filter-tampon na kosini korita</t>
  </si>
  <si>
    <t>Pumpanje vode iz rova muljnom pumpom minimalnog kapaciteta 50 l/s. Obračun i plaćanje vršiće se po satu efektivnog rada uređaja za pumpanje vode, a prema stvarnim količinama iz građevinske knjige .</t>
  </si>
  <si>
    <t xml:space="preserve"> - procjena</t>
  </si>
  <si>
    <t>-Ukupno: (192.998,00-1.820,65)*1,25=</t>
  </si>
  <si>
    <t xml:space="preserve">Humuziranje i zatravljivanje kosina   nasipa i regulisanog korita iz gradilišne deponije humusa. Prije nanošenja sloja humusa debljine 20 cm, površine kosina iskopa i nasipa treba da su isplanirane do tačnosti +/- 5 cm. </t>
  </si>
  <si>
    <t xml:space="preserve">Po nanošenju humusa, površine zasijati travom. Obavezna primjena HTZ mjera. </t>
  </si>
  <si>
    <t xml:space="preserve">Obračun radova prema Tabeli glavnih zemljanih radova. </t>
  </si>
  <si>
    <t>ZEMLJANI  RADOVI UKUPNO:</t>
  </si>
  <si>
    <t>B.</t>
  </si>
  <si>
    <t xml:space="preserve"> - uzdužni stabilizacioni pragovi</t>
  </si>
  <si>
    <t xml:space="preserve"> 0,95*3.738,29*2</t>
  </si>
  <si>
    <t xml:space="preserve"> - završna betonska greda</t>
  </si>
  <si>
    <t xml:space="preserve">  0.50*0.30*3.738,29*2</t>
  </si>
  <si>
    <t>0,60*1,00*900,0=540,00</t>
  </si>
  <si>
    <t>5,07*3.738,29*2</t>
  </si>
  <si>
    <t>BETONSKI RADOVI UKUPNO:</t>
  </si>
  <si>
    <t>- Armatura za podužni betonski stabilizacioni prag :</t>
  </si>
  <si>
    <t xml:space="preserve"> 53,49=kg/m</t>
  </si>
  <si>
    <t>53,49kg/m*3.738,29 m=199.961,13kg</t>
  </si>
  <si>
    <t> kg</t>
  </si>
  <si>
    <t>ARMIRAČKI  RADOVI UKUPNO:</t>
  </si>
  <si>
    <t>GLAVNI RADOVI UKUPNO (A+B+C):</t>
  </si>
  <si>
    <t>C.</t>
  </si>
  <si>
    <t xml:space="preserve">Obavezna primjena HTZ mjera.     </t>
  </si>
  <si>
    <t>Od toga:</t>
  </si>
  <si>
    <t xml:space="preserve"> - 60% u prirodno vlažnom stanju</t>
  </si>
  <si>
    <t xml:space="preserve"> 307,20*0.60</t>
  </si>
  <si>
    <t xml:space="preserve"> - 40% uz prisustvo vode</t>
  </si>
  <si>
    <t>307,20 *0.40</t>
  </si>
  <si>
    <t>Utovar i odvoz viška iskopanog  materijala na deponiju čiju će lokaciju odrediti Nadzorni organ. Transportne daljine do 3 km. Koeficijent rastresitosti k=1.35.</t>
  </si>
  <si>
    <t>Humuziranje i zatravljivanje kosina.</t>
  </si>
  <si>
    <t>I   PRETHODNI RADOVI</t>
  </si>
  <si>
    <t>II   GLAVNI RADOVI</t>
  </si>
  <si>
    <t>A. ZEMLJANI RADOVI</t>
  </si>
  <si>
    <t>B. BETONSKI RADOVI</t>
  </si>
  <si>
    <t>C. ARMIRAČKI RADOVI</t>
  </si>
  <si>
    <t>Nabavka, transport i montaža rebrastih armaturnih šipki f 8,12 i 19 mm za objekte uzdužnih stabilizacionih pragova i završne betonske grede. Armaturu izvesti prema nacrtima iz projekta. Obračun radova po kg ugrađene armature.</t>
  </si>
  <si>
    <t>Rf 8=9,62 kg/m</t>
  </si>
  <si>
    <t xml:space="preserve">Rf 12=11,84 kg/m </t>
  </si>
  <si>
    <t>Rf 19=32,03 kg/m</t>
  </si>
  <si>
    <t>Nabavka, transport i montaža rebrastih armaturnih šipki f 8,12 i 19 mm za proširenu stopu uzdužnog  stabilizacionog praga. Armaturu izvesti prema nacrtima iz projekta. Obračun radova po kg ugrađene armature.</t>
  </si>
  <si>
    <t xml:space="preserve"> 190, 52  *0.60</t>
  </si>
  <si>
    <t xml:space="preserve"> 190,52 *0.40</t>
  </si>
  <si>
    <t xml:space="preserve">Obavezna primjena HTZ mjera.  </t>
  </si>
  <si>
    <t xml:space="preserve">0,30*4,10* (12,60+11,80)        </t>
  </si>
  <si>
    <t>- 0,50*1,0*15,40*2+0,30*0,50*(9,00 +11,00)+0,60*2,80*1,00+0,60*0,80*5,50*2+2,00*0,10*(15,00+14,40)=36,52</t>
  </si>
  <si>
    <t xml:space="preserve">Nabavka, transport i ugrađivanje betonskih šestougaonih prizmi stranice 20 cm i debljine 18 cm. Prizme se polažu na tamponski sloj debljine 30 cm sa dilatacionim fugama debljine 1.00 cm. Po postavljanju prizmi, dilatacione fuge zatvoriti cementnim malterom. </t>
  </si>
  <si>
    <t>7</t>
  </si>
  <si>
    <t>- Ukupno armatura :</t>
  </si>
  <si>
    <t>- armatura ukupno :  1.029,30kg</t>
  </si>
  <si>
    <t>Ukupno:20,69*2=41,38</t>
  </si>
  <si>
    <t>- armatura ukupno :41,38 kg</t>
  </si>
  <si>
    <t>Ukupno:10,29*2=20,58</t>
  </si>
  <si>
    <t>-armatura ukupno :20,58 kg</t>
  </si>
  <si>
    <t>Q-188=500kg</t>
  </si>
  <si>
    <t>- armatura ukupno :500kg</t>
  </si>
  <si>
    <t xml:space="preserve">   152,36*0.60</t>
  </si>
  <si>
    <t xml:space="preserve">  152,36 *0.40</t>
  </si>
  <si>
    <t xml:space="preserve">0,30*4,10* (11,20+10,80)  =27,06      </t>
  </si>
  <si>
    <t xml:space="preserve">Nabavka, transport i ugrađivanje nabijenog betona MB 30 za poprečni stabilizacioni prag, uzdužni botonski stabilizacioni prag, objekta ušća. Radovima je obuhvaćena izrada odgovorajuće oplate, montaža oplate, ugrađivanje betona, njegovanje svježeg betona i demontaža oplate. Betoniranje poprečnog stabilizacionog praga je uz prisustvo vode. Obračun radova po m3 ugrađenog betona. Obavezna primjena HTZ mjera.    </t>
  </si>
  <si>
    <t>Q-188=700kg</t>
  </si>
  <si>
    <t>- armatura ukupno :700kg</t>
  </si>
  <si>
    <t xml:space="preserve">  475,31 *0.60</t>
  </si>
  <si>
    <t xml:space="preserve">   475,31*0.40</t>
  </si>
  <si>
    <t>Q-188=900kg</t>
  </si>
  <si>
    <t>- armatura ukupno :900kg</t>
  </si>
  <si>
    <t>Rf 8=485,84kg</t>
  </si>
  <si>
    <t>Rf 12=375,79kg</t>
  </si>
  <si>
    <t>Rf 14=167,67kg</t>
  </si>
  <si>
    <t>Rf 8=11,58kg</t>
  </si>
  <si>
    <t>Rf 12=9,11kg</t>
  </si>
  <si>
    <t>Rf 8=4,82kg</t>
  </si>
  <si>
    <t>Rf 12=5,47kg</t>
  </si>
  <si>
    <t xml:space="preserve">Dodatni mašinski iskop zemljanog materijala III i IV kategorije za objekat poprečnog betonskog stabilizacionog praga P.S.P. Obavezna primjena HTZ mjera.  </t>
  </si>
  <si>
    <t xml:space="preserve">Ručno planiranje i dokopavanje temeljnih jama stabilizacionih pragova sa izbacivanjem suvišnog materijala uz prisustvo vode. Obavezna primjena HTZ mjera.         </t>
  </si>
  <si>
    <t xml:space="preserve">Izrada osiguranja stabilizacionih pragova od lomljenog kamena. Kamen mora da bude odgovarajuće krupnoće 15&lt;d&lt;30 cm, a isti se polaže uz stabilizacioni prag i  da   ima odgovarajuće minerološko-  petrografske karakteristike. Obavezna primjena HTZ mjera.     </t>
  </si>
  <si>
    <t>A.   ZEMLJANI RADOVI</t>
  </si>
  <si>
    <t>Nabavka, transport i montaža rebrastih armaturnih šipki f 8,12,14 i 16 mm za poprečni stabilizacioni prag. Armirati prema nacrtima iz projekta. Obračun radova po kg ugrađene armature po jednom pragu.</t>
  </si>
  <si>
    <t>Utovar i odvoz iskopanog zemljanog materijala na deponiju, čiju će lokaciju odrediti Nadzorni organ. Transportna daljina do 2 km. Koeficijent rastresitosti k=1.35.</t>
  </si>
  <si>
    <t xml:space="preserve">Nabavka, transport i ugrađivanje nabijenog betona i armiranog betona za objekat zaobalnih voda. Radovima je obuhvaćena izrada odgovorajuće oplate, montaža oplate, ugrađivanje betona, njegovanje svježeg betona i demontaža oplate. Radove izvesti u svemu prema nacrtima u projektu. </t>
  </si>
  <si>
    <t>Ploču ulazne glave objektam zaobalnih voda armirati mrežastom armaturom Q188. Obavezna primjena HTZ mjera.</t>
  </si>
  <si>
    <t>- nabijeni beton MB 30</t>
  </si>
  <si>
    <t>-armirani beton MB30</t>
  </si>
  <si>
    <t xml:space="preserve">- PE, DN 600 mm:  </t>
  </si>
  <si>
    <t>Nabavka, transport i ugradnja žabljeg poklopca DN 600mm, PN 6 bara sa flanšom za objekat  zaobalnih voda. Obračun radova prema broju   ugrađenih   fazonskih komada.</t>
  </si>
  <si>
    <t>Nabavka, transport i ugradnja tuljka za PE cijev D/d= 600/553,80 mm, PN 6 bara.</t>
  </si>
  <si>
    <t>Nabavka, transport i ugradnja metalne rešetke na ulaznoj glavi objekta  zaobalnih voda. Dimenzije rešetke su 120 cm *90 cm. Rešetka je od profila 10*50 mm, razmak između profila  90 mm i poprečno ukrućena na razmaku od 500 mm. Obračun radova po komadu rešetke.</t>
  </si>
  <si>
    <t>Rešetka 120 cm *90 cm</t>
  </si>
  <si>
    <t xml:space="preserve">Nabavka, transport i ugradnja armiranog betona MB 30, za izgradnju 11 a.b. silazna stepeništa, armiranog prema nacrtima iz projekta. Cijenom obuhvatiti izradu odgovarajuće oplate, nabijanje betona vibro-nabijačima sa njegovanjem svježeg betona u trajanju od 7 dana i uklanjanje oplate. </t>
  </si>
  <si>
    <t>- silazno stepenište</t>
  </si>
  <si>
    <t xml:space="preserve">   279,59*0.60</t>
  </si>
  <si>
    <t xml:space="preserve">   279,59*0.40</t>
  </si>
  <si>
    <t>Izrada osiguranja poprečnih i uzdužnih stabilizacionih pragova uzvodne prelazne dionice  od lomljenog kamena. Kamen mora da bude odgovarajuće krupnoće 15&lt;d&lt;30 cm a isti se polaže podužno uz stabilizacione pragove. Kamen mora da ima odgovarajuće minerološko-petrografske karakteristike. Obavezna primjena HTZ mjera.</t>
  </si>
  <si>
    <t>Izrada tamponskog sloja u debljini od d=30 cm ispod betonskih ploča MB30:</t>
  </si>
  <si>
    <t>Utovar i odvoz iskopanog zemljanog materijala na deponiju čiju će lokaciju odrediti Nadzorni organ. Transportna daljina do 3 km. Koeficijent rastresitosti k=1.35.</t>
  </si>
  <si>
    <t>7,62*16,20*2=247,05</t>
  </si>
  <si>
    <t>Nabavka, transport i ugrađivanje nabijenog betona MB 30 za poprečne i uzdužne stabilizacione pragove, uzvodne prelazne dionice i betonske ploče MB30 d=40cm. Radovima je obuhvaćena izrada odgovorajuće oplate, montaža oplate, ugrađivanje betona, njegovanje svježeg betona i demontaža oplate. Obavezna primjena HTZ mjera</t>
  </si>
  <si>
    <t>6,00*15,00*2=180,00</t>
  </si>
  <si>
    <t>Obračun radova po komadu ugrađene cijevi.</t>
  </si>
  <si>
    <t>- armatura ukupno :  779,91kg</t>
  </si>
  <si>
    <t>- armatura ukupno : 711,93kg</t>
  </si>
  <si>
    <t>2*10,00*3.738,29=74.765,80</t>
  </si>
  <si>
    <t>Rf 8=750,66kg</t>
  </si>
  <si>
    <t>Rf 12=502,86kg</t>
  </si>
  <si>
    <t>Rf 14=111,78kg</t>
  </si>
  <si>
    <t>Rf 16=194,52kg</t>
  </si>
  <si>
    <t xml:space="preserve"> - armatura ukupno : =1.559,82 kg</t>
  </si>
  <si>
    <t>Rf 8=410,31*6kg</t>
  </si>
  <si>
    <t>Rf 12=270,57*6kg</t>
  </si>
  <si>
    <t>Rf 14=74,52*6kg</t>
  </si>
  <si>
    <t>Rf 16=97,26*6kg</t>
  </si>
  <si>
    <t xml:space="preserve"> - armatura ukupno : 5.115,96 kg</t>
  </si>
  <si>
    <t>Rf 8=144,32*42kg</t>
  </si>
  <si>
    <t>Rf 12=65,59*42kg</t>
  </si>
  <si>
    <t>Rf 14=93,15*42kg</t>
  </si>
  <si>
    <t xml:space="preserve"> - armatura ukupno : = 12.728,52kg</t>
  </si>
  <si>
    <t xml:space="preserve">   302,40*0.60</t>
  </si>
  <si>
    <t xml:space="preserve">  302,40 *0.40</t>
  </si>
  <si>
    <t>20,00*2,10*1,2*3=151,20</t>
  </si>
  <si>
    <t>Rf 8=119,59*11kg</t>
  </si>
  <si>
    <t>Rf 10=24,08*11kg</t>
  </si>
  <si>
    <t>Rf 12=46,79*11kg</t>
  </si>
  <si>
    <t xml:space="preserve"> - armatura ukupno :2.094,95kg</t>
  </si>
  <si>
    <t>Rf 8=339,64kg</t>
  </si>
  <si>
    <t>Rf 12=237,77kg</t>
  </si>
  <si>
    <t>Rf 14=37,26kg</t>
  </si>
  <si>
    <t>Rf 16=97,26kg</t>
  </si>
  <si>
    <t>Rf 8=375,33kg</t>
  </si>
  <si>
    <t>Rf 12=251,43kg</t>
  </si>
  <si>
    <t>Rf 14=55,89kg</t>
  </si>
  <si>
    <t>Item Description</t>
  </si>
  <si>
    <t>Rf 8=2.717,12kg</t>
  </si>
  <si>
    <t>Rf 12=1902,16kg</t>
  </si>
  <si>
    <t>Rf 14=298,08kg</t>
  </si>
  <si>
    <t>Rf 16=778,08kg</t>
  </si>
  <si>
    <t xml:space="preserve"> - armatura ukupno :5.695,44 = kg</t>
  </si>
  <si>
    <t>I   PRELIMINARY WORKS</t>
  </si>
  <si>
    <t>Calculation of work per m' of removed fence.</t>
  </si>
  <si>
    <t xml:space="preserve">  - fences with barbed wire</t>
  </si>
  <si>
    <r>
      <t>m</t>
    </r>
    <r>
      <rPr>
        <vertAlign val="superscript"/>
        <sz val="10"/>
        <rFont val="Arial"/>
        <family val="2"/>
      </rPr>
      <t>'</t>
    </r>
  </si>
  <si>
    <t>Clearing of shrubs and removal of shrubs from the areas along the route of the future embankment, including disposal of shrubs outside the work zone. Such disposed shrubs will be incinerated.</t>
  </si>
  <si>
    <r>
      <t>Obračun radova po m</t>
    </r>
    <r>
      <rPr>
        <vertAlign val="superscript"/>
        <sz val="10"/>
        <rFont val="Arial"/>
        <family val="2"/>
      </rPr>
      <t>2</t>
    </r>
    <r>
      <rPr>
        <sz val="10"/>
        <rFont val="Arial"/>
        <family val="2"/>
      </rPr>
      <t xml:space="preserve"> raskrčene površine.</t>
    </r>
  </si>
  <si>
    <r>
      <t>Calculation of works per m</t>
    </r>
    <r>
      <rPr>
        <vertAlign val="superscript"/>
        <sz val="10"/>
        <rFont val="Arial"/>
        <family val="2"/>
      </rPr>
      <t>2</t>
    </r>
    <r>
      <rPr>
        <sz val="10"/>
        <rFont val="Arial"/>
        <family val="2"/>
      </rPr>
      <t xml:space="preserve"> of cleared area.</t>
    </r>
  </si>
  <si>
    <r>
      <t>m</t>
    </r>
    <r>
      <rPr>
        <vertAlign val="superscript"/>
        <sz val="10"/>
        <rFont val="Arial"/>
        <family val="2"/>
      </rPr>
      <t>2</t>
    </r>
  </si>
  <si>
    <t>PRELIMINARY WORKS TOTAL:</t>
  </si>
  <si>
    <t>II   MAIN WORKS</t>
  </si>
  <si>
    <t>A. EARTHWORKS</t>
  </si>
  <si>
    <t>Mechanical excavation of soil material will be carried out according to drawings, at design depths and in bulk excavation, including levelling of the pit floor and possible pumping of water. The excavation will be immediately surveyed and the actual soil category determined, and the quantities will be recorded in the measurement sheets. The data entered in the measurement sheets will be used to prepare the actual calculation. If there is any collapse of soil during excavation works due to negligence or non-compliance, the Contractor shall bear the costs of reinstatement to the original condition.</t>
  </si>
  <si>
    <r>
      <t>Mašinski iskop humusa debljine do 20 cm i deponovanjem u stranu na daljinu do 50m. Nakon formiranja regulisanog korita, humus će se iskoristiti za humuziranje kosina korita i nasipa. Obavezna primjena HTZ mjera. Obračun radova po m</t>
    </r>
    <r>
      <rPr>
        <vertAlign val="superscript"/>
        <sz val="10"/>
        <rFont val="Arial"/>
        <family val="2"/>
      </rPr>
      <t>2</t>
    </r>
    <r>
      <rPr>
        <sz val="10"/>
        <rFont val="Arial"/>
        <family val="2"/>
      </rPr>
      <t xml:space="preserve"> prema Tabeli glavnih zemljanih radova. </t>
    </r>
  </si>
  <si>
    <r>
      <t>Mechanical excavation of topsoil up to 20 cm thick, and disposal on the side at a distance of up to 50m. Once the regulated riverbed has been formed, the topsoil will be used for topsoiling of the riverbed slopes and the embankment. Application of health and safety measures is mandatory. Calculation of works per m</t>
    </r>
    <r>
      <rPr>
        <vertAlign val="superscript"/>
        <sz val="10"/>
        <rFont val="Arial"/>
        <family val="2"/>
      </rPr>
      <t>2</t>
    </r>
    <r>
      <rPr>
        <sz val="10"/>
        <rFont val="Arial"/>
        <family val="2"/>
      </rPr>
      <t xml:space="preserve"> according to the table of main earthworks. </t>
    </r>
  </si>
  <si>
    <r>
      <t>-ukupno:74.563,68 m</t>
    </r>
    <r>
      <rPr>
        <vertAlign val="superscript"/>
        <sz val="10"/>
        <rFont val="Arial"/>
        <family val="2"/>
      </rPr>
      <t>2</t>
    </r>
  </si>
  <si>
    <r>
      <t>- total: 74.563,68 m</t>
    </r>
    <r>
      <rPr>
        <vertAlign val="superscript"/>
        <sz val="10"/>
        <rFont val="Arial"/>
        <family val="2"/>
      </rPr>
      <t>2</t>
    </r>
  </si>
  <si>
    <r>
      <t>Mašinski iskop zemljanog materijala, III i IV kategorije u širokom iskopu za formiranje proticajnog profila regulisanog toka rijeke Janje. Iskopani materijal odbacivati na daljinu do 50 m, koji će se kasnije upotrijebiti za planiranje van koridora regulacije, tj. vanprofilsku deponiju, a višak se odvozi na deponiju udaljenu do 3km. Iskop će se vršiti u suvoj sredini 70% i 30% u prisustvu vode. Obavezna primjena HTZ mjera. Obračun radova po m</t>
    </r>
    <r>
      <rPr>
        <vertAlign val="superscript"/>
        <sz val="10"/>
        <rFont val="Arial"/>
        <family val="2"/>
      </rPr>
      <t>3</t>
    </r>
    <r>
      <rPr>
        <sz val="10"/>
        <rFont val="Arial"/>
        <family val="2"/>
      </rPr>
      <t>, iskopanog materijala u zbijenom stanju prema</t>
    </r>
  </si>
  <si>
    <r>
      <t>Mechanical excavation of category 3 and 4 soil material in bulk excavation in order to form the flow cross section of the regulated Janja riverbed. The excavated material will be disposed of at a distance of up to 50 m, to be used later for grading outside the regulation corridor, i.e. for the landfill outside the riverbed cross section, while any excess material will be transported to a landfill at a distance of up to 3km. The excavation will be performed 70% in dry conditions and 30% in the presence of water. Application of health and safety measures is mandatory. Calculation of works per m</t>
    </r>
    <r>
      <rPr>
        <vertAlign val="superscript"/>
        <sz val="10"/>
        <rFont val="Arial"/>
        <family val="2"/>
      </rPr>
      <t>3</t>
    </r>
    <r>
      <rPr>
        <sz val="10"/>
        <rFont val="Arial"/>
        <family val="2"/>
      </rPr>
      <t xml:space="preserve"> of excavated material in compacted state according to</t>
    </r>
  </si>
  <si>
    <t xml:space="preserve">the table of main earthworks.  </t>
  </si>
  <si>
    <r>
      <t>- ukupno:192.998,00  m</t>
    </r>
    <r>
      <rPr>
        <vertAlign val="superscript"/>
        <sz val="10"/>
        <rFont val="Arial"/>
        <family val="2"/>
      </rPr>
      <t>3</t>
    </r>
  </si>
  <si>
    <r>
      <t>- total: 192.998,00  m</t>
    </r>
    <r>
      <rPr>
        <vertAlign val="superscript"/>
        <sz val="10"/>
        <rFont val="Arial"/>
        <family val="2"/>
      </rPr>
      <t>3</t>
    </r>
  </si>
  <si>
    <t>- in water: 0,3*192.998,00=57.899,40</t>
  </si>
  <si>
    <r>
      <t>m</t>
    </r>
    <r>
      <rPr>
        <vertAlign val="superscript"/>
        <sz val="10"/>
        <rFont val="Arial"/>
        <family val="2"/>
      </rPr>
      <t>3</t>
    </r>
  </si>
  <si>
    <r>
      <t>- u suvom: 0,7 *192.998,00= 135.098,60m</t>
    </r>
    <r>
      <rPr>
        <vertAlign val="superscript"/>
        <sz val="10"/>
        <rFont val="Arial"/>
        <family val="2"/>
      </rPr>
      <t>3</t>
    </r>
  </si>
  <si>
    <r>
      <t>- in the dry: 0,7 *192.998,00= 135.098,60m</t>
    </r>
    <r>
      <rPr>
        <vertAlign val="superscript"/>
        <sz val="10"/>
        <rFont val="Arial"/>
        <family val="2"/>
      </rPr>
      <t>3</t>
    </r>
  </si>
  <si>
    <t>Replacing of soil material on the slopes and at the bottom of the major riverbed, in places where geotechnical prospecting performed on the spot establishes that the existing soil material is not suitable for the formation of the flow cross section of the minor and major regulated riverbeds of Janja. The replacement of soil material will include the following works:</t>
  </si>
  <si>
    <t>- Mechanical excavation of soil material that is not suitable for the formation of the flow cross section, and loading and transporting of excavated material to a landfill at a distance of approx. 3.00 km.  Mechanical excavation of soil material at the borrow pit, suitable for the formation of the flow cross section of the minor and major riverbeds, and loading and transporting of soil material from the borrow pit site to the site of installation at a distance of approx. 2.00 km, followed by spreading, coarse and fine grading and compaction of material in layers according to dimensions specified in the design. Application of health and safety measures is mandatory.</t>
  </si>
  <si>
    <r>
      <t xml:space="preserve"> Obračun radova po m</t>
    </r>
    <r>
      <rPr>
        <vertAlign val="superscript"/>
        <sz val="10"/>
        <rFont val="Arial"/>
        <family val="2"/>
      </rPr>
      <t>3</t>
    </r>
    <r>
      <rPr>
        <sz val="10"/>
        <rFont val="Arial"/>
        <family val="2"/>
      </rPr>
      <t>, zamjenjenog zemljanog  materijala u zbijenom stanju i formiranom proticajnom profilu rijeke Janje.</t>
    </r>
  </si>
  <si>
    <r>
      <t xml:space="preserve"> Calculation of works per m</t>
    </r>
    <r>
      <rPr>
        <vertAlign val="superscript"/>
        <sz val="10"/>
        <rFont val="Arial"/>
        <family val="2"/>
      </rPr>
      <t>3</t>
    </r>
    <r>
      <rPr>
        <sz val="10"/>
        <rFont val="Arial"/>
        <family val="2"/>
      </rPr>
      <t xml:space="preserve"> of replaced soil material in compacted state and the formed flow cross section of the Janja River.</t>
    </r>
  </si>
  <si>
    <t>0,50*5,40*1200,00=3240,00</t>
  </si>
  <si>
    <t>Concrete channelling of the natural riverbed of the Janja River downstream of the downstream transitional section (Ch.0+009.16), at a length of approx. 200m. The works include: removal of trees, terrain clearing, removal of tree trunks and stumps, and excavation and transporting of excavated material to a landfill at a distance of approx. 3.00km.</t>
  </si>
  <si>
    <t>Application of health and safety measures is mandatory.</t>
  </si>
  <si>
    <r>
      <t>Obračun radova po m</t>
    </r>
    <r>
      <rPr>
        <vertAlign val="superscript"/>
        <sz val="10"/>
        <rFont val="Arial"/>
        <family val="2"/>
      </rPr>
      <t>3</t>
    </r>
    <r>
      <rPr>
        <sz val="10"/>
        <rFont val="Arial"/>
        <family val="2"/>
      </rPr>
      <t xml:space="preserve"> iskopanog materijala.</t>
    </r>
  </si>
  <si>
    <r>
      <t>Calculation of works per m</t>
    </r>
    <r>
      <rPr>
        <vertAlign val="superscript"/>
        <sz val="10"/>
        <rFont val="Arial"/>
        <family val="2"/>
      </rPr>
      <t>3</t>
    </r>
    <r>
      <rPr>
        <sz val="10"/>
        <rFont val="Arial"/>
        <family val="2"/>
      </rPr>
      <t xml:space="preserve"> of excavated material.</t>
    </r>
  </si>
  <si>
    <r>
      <t>5,30m</t>
    </r>
    <r>
      <rPr>
        <vertAlign val="superscript"/>
        <sz val="10"/>
        <rFont val="Arial"/>
        <family val="2"/>
      </rPr>
      <t>2</t>
    </r>
    <r>
      <rPr>
        <sz val="10"/>
        <rFont val="Arial"/>
        <family val="2"/>
      </rPr>
      <t>*200,00 m=1.060,00 m</t>
    </r>
    <r>
      <rPr>
        <vertAlign val="superscript"/>
        <sz val="10"/>
        <rFont val="Arial"/>
        <family val="2"/>
      </rPr>
      <t>3</t>
    </r>
  </si>
  <si>
    <r>
      <t>Ručno planiranje i dokopavanje temeljnih jama uzdužnih stabilizacionih pragova, sa izbacivanjem suvišnog materijala uz prisustvo vode. Obračun radova po m</t>
    </r>
    <r>
      <rPr>
        <vertAlign val="superscript"/>
        <sz val="10"/>
        <rFont val="Arial"/>
        <family val="2"/>
      </rPr>
      <t>2</t>
    </r>
    <r>
      <rPr>
        <sz val="10"/>
        <rFont val="Arial"/>
        <family val="2"/>
      </rPr>
      <t xml:space="preserve"> izvedenih radova.</t>
    </r>
  </si>
  <si>
    <r>
      <t>Manual grading and deepening of foundations pits for longitudinal stabilisation sills, including removal of excess material, in the presence of water. Calculation of works per m</t>
    </r>
    <r>
      <rPr>
        <vertAlign val="superscript"/>
        <sz val="10"/>
        <rFont val="Arial"/>
        <family val="2"/>
      </rPr>
      <t>2</t>
    </r>
    <r>
      <rPr>
        <sz val="10"/>
        <rFont val="Arial"/>
        <family val="2"/>
      </rPr>
      <t xml:space="preserve"> of completed works.</t>
    </r>
  </si>
  <si>
    <r>
      <t>-ukupno: (1,00+1,60+1,44)*2*3.738,29 =30.205,38m</t>
    </r>
    <r>
      <rPr>
        <vertAlign val="superscript"/>
        <sz val="10"/>
        <rFont val="Arial"/>
        <family val="2"/>
      </rPr>
      <t>2</t>
    </r>
  </si>
  <si>
    <r>
      <t>- total: (1,00+1,60+1,44)*2*3.738,29 =30.205,38m</t>
    </r>
    <r>
      <rPr>
        <vertAlign val="superscript"/>
        <sz val="10"/>
        <rFont val="Arial"/>
        <family val="2"/>
      </rPr>
      <t>2</t>
    </r>
  </si>
  <si>
    <t>Construction of the embankment along the regulated riverbed in order to achieve the shape of the normal section according to the design. The item includes: loading, transporting, spreading, coarse and fine grading and compaction of material in layers of the embankment, according to dimensions specified in the design. All the works must be executed in accordance with the design and technical requirements. Materials used for embankment construction will be materials excavated at the regulation of the Janja riverbed in Ugljevik, whose geomechanical properties will meet the criteria for embankment materials. The embankment will be made in layers up to 30 cm thick, with each layer spread horizontally and compacted in the full width using appropriate technical means, such that compaction will generally be carried out from the edge toward the centre of the embankment. Calculation of works according to the table of main earthworks in compacted state. Application of health and safety measures is mandatory.</t>
  </si>
  <si>
    <r>
      <t>-ukupno:36.685,21 m</t>
    </r>
    <r>
      <rPr>
        <vertAlign val="superscript"/>
        <sz val="10"/>
        <rFont val="Arial"/>
        <family val="2"/>
      </rPr>
      <t>3</t>
    </r>
  </si>
  <si>
    <r>
      <t>- total: 36.685,21 m</t>
    </r>
    <r>
      <rPr>
        <vertAlign val="superscript"/>
        <sz val="10"/>
        <rFont val="Arial"/>
        <family val="2"/>
      </rPr>
      <t>3</t>
    </r>
  </si>
  <si>
    <r>
      <t>Izrada deponije uz nasip-vanprofiski višak materijala  u minor i major koritu regulisanog toka,do postizanja oblika normalnog profila prema projektu. Poz. obuhvata: transport, razastiranje, grubo odnosno fino planiranje bez nabijanja prema dimenzijama određenim u projektu. Za izradu deponije upotrijebiće se materijali iz iskopa. Obračun radova prema Tabeli glavnih zemljanih radova u zbijenom stanju. Obavezna primjena HTZ mjera. Ukupno materijala za izradu deponije uz nasip regulisanog korita:      m</t>
    </r>
    <r>
      <rPr>
        <vertAlign val="superscript"/>
        <sz val="10"/>
        <rFont val="Arial"/>
        <family val="2"/>
      </rPr>
      <t>3</t>
    </r>
  </si>
  <si>
    <t>STRUCTURE OF THE CREEK NO. 1 MOUTH TOTAL:</t>
  </si>
  <si>
    <t xml:space="preserve">OBJEKAT UŠČA POTOKA BR.1 UKUPNO :     </t>
  </si>
  <si>
    <t>OBJEKAT BETONSKOG POPREČNOG STABILIZACIONOG PRAGA UKUPNO:  (ZEMLJANI+BETONSKI +ARMIRAČKI RADOVI)</t>
  </si>
  <si>
    <t>STRUCTURE OF TRANSVERSE CONCRETE STABILISATION SILL TOTAL:  (EARTH+CONCRETE+REINFORCEMENT WORKS)</t>
  </si>
  <si>
    <t xml:space="preserve"> ZEMLJANI RADOVI UKUPNO:</t>
  </si>
  <si>
    <t>MONTAŽNI RADOVI UKUPNO:</t>
  </si>
  <si>
    <t>ASSEMBLY WORKS TOTAL:</t>
  </si>
  <si>
    <t>OBJEKAT ZAOBALNIH VODA</t>
  </si>
  <si>
    <t>LITTORAL WATER STRUCTURE</t>
  </si>
  <si>
    <t>BETONSKI RADOVI UKUPNO</t>
  </si>
  <si>
    <t xml:space="preserve"> REINFORCEMENT WORKS TOTAL:</t>
  </si>
  <si>
    <t>SILAZNO STEPENIŠTE UKUPNO:</t>
  </si>
  <si>
    <t xml:space="preserve"> DESCENT STAIRS TOTAL:</t>
  </si>
  <si>
    <t>BETONSKI  RADOVI  UKUPNO:</t>
  </si>
  <si>
    <t>OBJEKAT UZVODNE PRELAZNE DIONICE UKUPNO:</t>
  </si>
  <si>
    <t>UPSTREAM TRANSITIONAL SECTION STRUCTURE TOTAL:</t>
  </si>
  <si>
    <t>STRUCTURES-TOTAL:</t>
  </si>
  <si>
    <t>OBJEKTI-UKUPNO:</t>
  </si>
  <si>
    <t>TIPSKI POPREČNI STABILIZACIONI PRAGOVI UKUPNO</t>
  </si>
  <si>
    <t>TYPICAL TRANSVERSE STABILISATION SILLS</t>
  </si>
  <si>
    <t>L=3.818,82 m</t>
  </si>
  <si>
    <t xml:space="preserve">Sječa stabala i mehaničko vađenje
panjeva duž trase regulacije rijeke Janje, u širini pojasa izgradnje i na površinama predviđenim za pozajmište materijala.
Stabla se sijeku na propisane dužine,
transportuju i slažu u pravilne oblike na
stranu van pojasa izgradnje.
Panjevi novih i staro posječenih stabala nakon vađenja se skupljaju i transportuju u gomile van pojasa izgradnje na mjesto koje odredi nadzorni organ. Ponuđač će
na terenu utvrditi obraslost zahvaćenih
površina u skladu sa normama i
tehničkim uslovima ovog projekta, te
formirati jediničnu cijenu za obračun po m2.                                </t>
  </si>
  <si>
    <t>ZAVRŠNI  RADOVI UKUPNO:</t>
  </si>
  <si>
    <t>FINISH WORKS TOTAL:</t>
  </si>
  <si>
    <t>FINISH WORKS</t>
  </si>
  <si>
    <t>ZAVRŠNI RADOVI</t>
  </si>
  <si>
    <t>III.</t>
  </si>
  <si>
    <t>II.</t>
  </si>
  <si>
    <t>STRUCTURES</t>
  </si>
  <si>
    <t xml:space="preserve">III –1: </t>
  </si>
  <si>
    <t>DOWNSTREAM TRANSITIONAL SECTION  (Ch. 0+009.16)</t>
  </si>
  <si>
    <t>NIZVODNA PRELAZNA DIONICA         (St. 0+009,16)</t>
  </si>
  <si>
    <t xml:space="preserve"> ZEMLJANI  RADOVI</t>
  </si>
  <si>
    <t>EARTHWORKS</t>
  </si>
  <si>
    <t>III-1</t>
  </si>
  <si>
    <t xml:space="preserve"> OBJEKAT UŠĆA POTOKA LAKTENICA (St. 1+174,79)</t>
  </si>
  <si>
    <t xml:space="preserve">III –2: </t>
  </si>
  <si>
    <t>STRUCTURE OF THE LAKTENICA CREEK MOUTH (Ch. 1+174.79)</t>
  </si>
  <si>
    <t>ZEMLJANI  RADOVI</t>
  </si>
  <si>
    <t xml:space="preserve">A. </t>
  </si>
  <si>
    <t>BETONSKI RADOVI</t>
  </si>
  <si>
    <t xml:space="preserve">B.  </t>
  </si>
  <si>
    <t xml:space="preserve"> CONCRETE WORKS</t>
  </si>
  <si>
    <t>ARMIRAČKI RADOVI</t>
  </si>
  <si>
    <t>REINFORCEMENT WORKS</t>
  </si>
  <si>
    <t>III-2</t>
  </si>
  <si>
    <t>III-3</t>
  </si>
  <si>
    <t>OBJEKAT UŠĆA POTOKA BR.1 (St. 2+606,55)</t>
  </si>
  <si>
    <t>STRUCTURE OF THE CREEK NO. 1 MOUTH (Ch. 2+606.55)</t>
  </si>
  <si>
    <t>ZEMLJANI RADOVI</t>
  </si>
  <si>
    <t xml:space="preserve"> REINFORCEMENT WORKS</t>
  </si>
  <si>
    <t>III-4</t>
  </si>
  <si>
    <t>OBJEKAT UŠĆA POTOKA BR.2  (St. 3+698,60)</t>
  </si>
  <si>
    <t>STRUCTURE OF THE CREEK NO. 2 MOUTH (Ch. 3+698.60)</t>
  </si>
  <si>
    <t>CONCRETE WORKS</t>
  </si>
  <si>
    <t xml:space="preserve"> ARMIRAČKI RADOVI</t>
  </si>
  <si>
    <t>III-5:</t>
  </si>
  <si>
    <t xml:space="preserve"> TIPSKI POPREČNI STABILIZACIONI PRAG</t>
  </si>
  <si>
    <t>TYPICAL TRANSVERSE STABILISATION SILL</t>
  </si>
  <si>
    <t>Typical transverse stabilisation sill with wings, b = 13.00 m, 8 pcs</t>
  </si>
  <si>
    <t>TIP1/TYPE1</t>
  </si>
  <si>
    <t xml:space="preserve"> BETONSKI RADOVI</t>
  </si>
  <si>
    <t>Typical transverse stabilisation sill with wings, b = 15.00 m, 2 pcs</t>
  </si>
  <si>
    <t xml:space="preserve">TIP2/TYPE2- </t>
  </si>
  <si>
    <r>
      <t>(2*1,00*15,80+2*0,80*7,00*2)*2= 108,00m</t>
    </r>
    <r>
      <rPr>
        <vertAlign val="superscript"/>
        <sz val="10"/>
        <rFont val="Arial"/>
        <family val="2"/>
      </rPr>
      <t>3</t>
    </r>
  </si>
  <si>
    <t>TIP 2/TYPE 2</t>
  </si>
  <si>
    <t>TIP3/TYPE 3</t>
  </si>
  <si>
    <t>Typical transverse stabilisation sill with wings, b = 18.00 m, 6 pcs</t>
  </si>
  <si>
    <t>TIP 4/TYPE 4</t>
  </si>
  <si>
    <t>TIP 3/TYPE 3</t>
  </si>
  <si>
    <t>III-5</t>
  </si>
  <si>
    <t>III-6</t>
  </si>
  <si>
    <t>TYPICAL STRUCTURE FOR LITTORAL WATER, 3 pcs</t>
  </si>
  <si>
    <t>TIPSKI OBJEKAT ZAOBALNIH VODA, kom 3</t>
  </si>
  <si>
    <t>Tipski stabilizacioni poprečni prag sa krilima, b = 13,00 m, kom 8</t>
  </si>
  <si>
    <t>Tipski stabilizacioni poprečni prag sa krilima, b = 15,00 m, kom 2</t>
  </si>
  <si>
    <t>Tipski stabilizacioni poprečni prag sa krilima, b = 18,00 m, kom 6</t>
  </si>
  <si>
    <t>TIP4-Tipski stabilizacioni poprečni prag u dnu korita, b = 12,00 m, kom 42</t>
  </si>
  <si>
    <t>MONTAŽNI RADOVI</t>
  </si>
  <si>
    <t>ASSEMBLY WORKS</t>
  </si>
  <si>
    <t>III-7</t>
  </si>
  <si>
    <t>SILAZNO STEPENIŠTE, kom 11</t>
  </si>
  <si>
    <t>III-8</t>
  </si>
  <si>
    <t>OBJEKAT UZVODNE PRELAZNE DIONICE (St.3+737,00)</t>
  </si>
  <si>
    <t xml:space="preserve"> STRUCTURE OF THE UPSTREAM TRANSITIONAL SECTION (Ch.3+737,00)</t>
  </si>
  <si>
    <t>IV.</t>
  </si>
  <si>
    <t>UKUPNO (I+II+III+IV)</t>
  </si>
  <si>
    <t>TOTAL SUM (I+II+III+IV)</t>
  </si>
  <si>
    <t>Rezerva 5%</t>
  </si>
  <si>
    <t>Provisional sum 5%</t>
  </si>
  <si>
    <t>GRAND TOTAL PROVISIONAL SUM INCLUDED</t>
  </si>
  <si>
    <t>SVEUKUPNO UKLJUCUJUCU REZERVU</t>
  </si>
  <si>
    <t>ZBIRNA   REKAPITULACIJA/OVERALL RECAPITULATION</t>
  </si>
  <si>
    <t xml:space="preserve">REGULACIJA KORITA RIJEKE JANJE U UGLJEVIKU / REGULATION OF THE JANJA RIVERBED IN UGLJEVIK </t>
  </si>
  <si>
    <t>Staking out of the route and renewal of the main traverse of Janja riverbed regulation on the terrain, staking out of all required facilities and setting of cross sections of Janja riverbad regulation constructed according to elements provided in the design, including all geodetic measurements for translating design data onto the terrain or terrain data onto drawings.
Maintenance of all staked-out markings on the terrain throughout the period between the start of works and handover of works to the Beneficiary.</t>
  </si>
  <si>
    <t xml:space="preserve">Cutting trees and mechanically removing stumps along the riverbad regulation route, in the width of the construction area and in areas planned for borrow pits.
Trees will be cut to required length, transported and stacked in proper form on the side outside the construction area.
Following removal, stumps of newly-cut and previously-cut trees will be gathered and transported on piles outside the construction area, at a place determined by the Supervisor. The Bidder will determine the level of trees and shrubs on the spot for areas affected, and will determine the unit price in accordance with norms and technical requirements of this project, for calculation per m2.                                </t>
  </si>
  <si>
    <r>
      <t>Any remaining material will be transported to a landfill determined by the Supervisor, at a distance of up to 3 km. This item includes: loading of excavated material, transporting at a distance of up to 3 km and unloading. The bulking coefficient is k=1.25 in loose material. Application of health and safety measures is mandatory. Calculation of works per m</t>
    </r>
    <r>
      <rPr>
        <vertAlign val="superscript"/>
        <sz val="10"/>
        <rFont val="Arial"/>
        <family val="2"/>
      </rPr>
      <t>3</t>
    </r>
    <r>
      <rPr>
        <sz val="10"/>
        <rFont val="Arial"/>
        <family val="2"/>
      </rPr>
      <t>.</t>
    </r>
  </si>
  <si>
    <r>
      <t>Additional excavation of category 3 and 4 soil material for transverse concrete stabilisation sills and stone lining of the riverbed bottom of the downstream transitional section. The excavated material is to be disposed of at a distance of up to 50 m, in order to be graded outside the corridor of the regulated riverbed or to be transported to a landfill site determined by the Supervisor. The excavation will be performed in a naturally humid state, approximately 60% in the dry and 40% in the presence of water. Calculation of works per m</t>
    </r>
    <r>
      <rPr>
        <vertAlign val="superscript"/>
        <sz val="10"/>
        <rFont val="Arial"/>
        <family val="2"/>
      </rPr>
      <t xml:space="preserve">3 </t>
    </r>
    <r>
      <rPr>
        <sz val="10"/>
        <rFont val="Arial"/>
        <family val="2"/>
      </rPr>
      <t xml:space="preserve">of completed works. </t>
    </r>
  </si>
  <si>
    <t>The excess excavated material will be loaded and transported to a landfill site determined by the Supervisor. Transport length up to 3 km. Bulking coefficient k=1.35.</t>
  </si>
  <si>
    <t xml:space="preserve">Additional excavation of category 3 and 4 soil material for stabilisation sills of the structure of the Laktenica creek mouth. The excavated material is to be disposed of at a distance of up to 50 m, in order to be graded outside the corridor of the regulated riverbed or to be transported to a landfill site determined by the Supervisor. The excavation will be performed in a naturally humid state, approximately 60% in the dry and 40% in the presence of water. Calculation of works per m3 of completed works. </t>
  </si>
  <si>
    <t xml:space="preserve">Additional excavation of category 3 and 4 soil material for the littoral water structure. The excavated material is to be disposed of at a distance of up to 50 m, in order to be graded outside the corridor of the regulated riverbed or to be transported to a landfill site determined by the Supervisor. The excavation will be performed in a naturally humid state, approximately 60% in the dry and 40% in the presence of water. Calculation of works per m3 of completed works. </t>
  </si>
  <si>
    <t>The excavated soil material will be loaded and transported to a landfill site determined by the Supervisor. Transport length up to 2 km. Bulking coefficient k=1.35.</t>
  </si>
  <si>
    <t xml:space="preserve">Additional excavation of category 3 and 4 soil material for transverse stabilisation sills and longitudinal stabilisation sills. The excavated material is to be disposed of at a distance of up to 50 m, in order to be graded outside the corridor of the regulated riverbed or to be transported to a landfill site determined by the Supervisor. The excavation will be performed in a naturally humid state, approximately 60% in the dry and 40% in the presence of water. Calculation of works per m3 of completed works. </t>
  </si>
  <si>
    <t>The excavated soil material will be loaded and transported to a landfill site determined by the Supervisor. Transport length up to 3 km. Bulking coefficient k=1.35.</t>
  </si>
  <si>
    <t>ls</t>
  </si>
  <si>
    <t>Development of as-built drawings for the structure following completion of construction works, including a study with a geodetic survey of the completed regulated Janja riverbed. (The geodetic survey needs to be linked with the trigonometric traverse network.) As-built drawings will include all changes to the technical solutions specified in the Main Design which were effected during construction works. In addition, these drawings will include technical documentation of the final design, which will be developed during construction works as necessary.</t>
  </si>
  <si>
    <t>Izrada projekta izvedenog objekta nakon završetka izvođenja građevinskih radova ukljucujuci elaborat sa geodetskim snimkom izvedenog objekta regulisanog korita rijeke Janje. (Geodetski snimak treba vezati za trigonometrijsku poligonu mrežu.) Projekat izvedenog objekta treba da sadrži sve izmjene tehničkih rješenja iz Glavnog projekta do kojih je došlo tokom izgradnje. Takođe, projekat treba da obuhvati i tehničku dokumentaciju izvođačkih projekata, koji će tokom izgradnje prema potrebi biti napravljen.</t>
  </si>
  <si>
    <r>
      <t>Obračun radova po m</t>
    </r>
    <r>
      <rPr>
        <vertAlign val="superscript"/>
        <sz val="10"/>
        <rFont val="Arial"/>
        <family val="2"/>
      </rPr>
      <t>3</t>
    </r>
    <r>
      <rPr>
        <sz val="10"/>
        <rFont val="Arial"/>
        <family val="2"/>
      </rPr>
      <t xml:space="preserve"> ugrađenog betona.    </t>
    </r>
  </si>
  <si>
    <r>
      <t>Calculation of works per m</t>
    </r>
    <r>
      <rPr>
        <vertAlign val="superscript"/>
        <sz val="10"/>
        <rFont val="Arial"/>
        <family val="2"/>
      </rPr>
      <t>3</t>
    </r>
    <r>
      <rPr>
        <sz val="10"/>
        <rFont val="Arial"/>
        <family val="2"/>
      </rPr>
      <t xml:space="preserve"> of installed concrete.    </t>
    </r>
  </si>
  <si>
    <t>m3</t>
  </si>
  <si>
    <t xml:space="preserve">Skidanje ograda na trasi regulacije, između profila dužine cca 200m sa dovođenjem istih u prvobitno stanje po završetku radova. Stvarno stanje utvrdiće se na licu mjesta prilikom izvođenja radova. </t>
  </si>
  <si>
    <t xml:space="preserve">Removal of the fences at the regulation route, between cross sections at a length of approx. 200m, including their reinstatement following completion of works. The actual condition will be determined on the spot during the execution of works. </t>
  </si>
  <si>
    <r>
      <t>Ukupno: = 101.933,00m</t>
    </r>
    <r>
      <rPr>
        <vertAlign val="superscript"/>
        <sz val="10"/>
        <rFont val="Arial"/>
        <family val="2"/>
      </rPr>
      <t>2</t>
    </r>
  </si>
  <si>
    <r>
      <t>Total: = 101.933,00m</t>
    </r>
    <r>
      <rPr>
        <vertAlign val="superscript"/>
        <sz val="10"/>
        <rFont val="Arial"/>
        <family val="2"/>
      </rPr>
      <t>2</t>
    </r>
  </si>
  <si>
    <r>
      <t>F=101.933,00 m</t>
    </r>
    <r>
      <rPr>
        <vertAlign val="superscript"/>
        <sz val="10"/>
        <rFont val="Arial"/>
        <family val="2"/>
      </rPr>
      <t xml:space="preserve">2 </t>
    </r>
  </si>
  <si>
    <r>
      <t>Ugradnja"Geotextila", kao sto je NON WOVEN ili neki drugi istih karakteristika ,200gr/m</t>
    </r>
    <r>
      <rPr>
        <vertAlign val="superscript"/>
        <sz val="10"/>
        <rFont val="Arial"/>
        <family val="2"/>
      </rPr>
      <t>2</t>
    </r>
    <r>
      <rPr>
        <sz val="10"/>
        <rFont val="Arial"/>
        <family val="2"/>
      </rPr>
      <t xml:space="preserve">,po kosini i nožici korita,prema detalju normalnog profila. Gubitak na rezanje i preklapanje  iznosi 1,20.U cijenu uračunati i planiranje kosina i nožice nasipa prije ugradnje geotekstila. </t>
    </r>
  </si>
  <si>
    <r>
      <t>Installation of "Geotextile", such as NON WOVEN or equivalent, 200gr/m</t>
    </r>
    <r>
      <rPr>
        <vertAlign val="superscript"/>
        <sz val="10"/>
        <rFont val="Arial"/>
        <family val="2"/>
      </rPr>
      <t>2</t>
    </r>
    <r>
      <rPr>
        <sz val="10"/>
        <rFont val="Arial"/>
        <family val="2"/>
      </rPr>
      <t xml:space="preserve">, along the slope and the toe of the riverbed, according to the normal cross section detail. Cutting and overlapping loss is 1.20. The price includes grading of the embankment slopes and toe before installing the geotextile. </t>
    </r>
  </si>
  <si>
    <r>
      <t>Ugradnja "Geotextila", kao sto je  NON WOVEN ili neki drugi istih karakteristika, 200gr/m</t>
    </r>
    <r>
      <rPr>
        <vertAlign val="superscript"/>
        <sz val="10"/>
        <rFont val="Arial"/>
        <family val="2"/>
      </rPr>
      <t>2</t>
    </r>
    <r>
      <rPr>
        <sz val="10"/>
        <rFont val="Arial"/>
        <family val="2"/>
      </rPr>
      <t xml:space="preserve"> ispod kamenog nabačaja  nizvodne prelazne dionice, i ispod poprečnog stabilizacionog praga nizvodne prelazne dionice. U cijenu uračunati i planiranje kosina i dna korita prije ugradnje geotekstila.</t>
    </r>
  </si>
  <si>
    <r>
      <t>Installation of "Geotextile", such as NON WOVEN  or equivalent type, 200gr/m</t>
    </r>
    <r>
      <rPr>
        <vertAlign val="superscript"/>
        <sz val="10"/>
        <rFont val="Arial"/>
        <family val="2"/>
      </rPr>
      <t>2</t>
    </r>
    <r>
      <rPr>
        <sz val="10"/>
        <rFont val="Arial"/>
        <family val="2"/>
      </rPr>
      <t>, beneath the rockfill of the downstream transitional section and beneath the transverse stabilisation sill of the downstream transitional section. The price includes grading of riverbed slopes and bottom before installing the geotextile.</t>
    </r>
  </si>
  <si>
    <r>
      <t>Ugradnja "Geotextila", kao sto je NON WOVEN ili neki drugi istih karakteristika, 200gr/m</t>
    </r>
    <r>
      <rPr>
        <vertAlign val="superscript"/>
        <sz val="10"/>
        <rFont val="Arial"/>
        <family val="2"/>
      </rPr>
      <t>2</t>
    </r>
    <r>
      <rPr>
        <sz val="10"/>
        <rFont val="Arial"/>
        <family val="2"/>
      </rPr>
      <t xml:space="preserve"> ispod kamenog nabačaja  nizvodne prelazne dionice, i ispod poprečnog stabilizacionog praga nizvodne prelazne dionice. U cijenu uračunati i planiranje kosina i dna korita prije ugradnje geotekstila.</t>
    </r>
  </si>
  <si>
    <r>
      <t>Ugradnja "Geotextila", kao što je NON WOVEN ili neki drugi istih karakteristika, 200gr/m</t>
    </r>
    <r>
      <rPr>
        <vertAlign val="superscript"/>
        <sz val="10"/>
        <rFont val="Arial"/>
        <family val="2"/>
      </rPr>
      <t>2</t>
    </r>
    <r>
      <rPr>
        <sz val="10"/>
        <rFont val="Arial"/>
        <family val="2"/>
      </rPr>
      <t xml:space="preserve"> ispod kamenog nabačaja  nizvodne prelazne dionice, i ispod poprečnog stabilizacionog praga nizvodne prelazne dionice. U cijenu uračunati i planiranje kosina i dna korita prije ugradnje geotekstila.</t>
    </r>
  </si>
  <si>
    <t>2,40*(9,80+8,80)=44,64 m2</t>
  </si>
  <si>
    <t xml:space="preserve">0,30*4,10* (29,00+18,00)=57,80 m3       </t>
  </si>
  <si>
    <r>
      <t>0,30*4,10* (29,00+18,00)=57,80 m3</t>
    </r>
    <r>
      <rPr>
        <vertAlign val="superscript"/>
        <sz val="10"/>
        <rFont val="Arial"/>
        <family val="2"/>
      </rPr>
      <t xml:space="preserve">    </t>
    </r>
  </si>
  <si>
    <r>
      <t>Ugradnja "Geotextila",kao sto je NON WOVEN ili neki drugi istih karakteristika, 200gr/m</t>
    </r>
    <r>
      <rPr>
        <vertAlign val="superscript"/>
        <sz val="10"/>
        <rFont val="Arial"/>
        <family val="2"/>
      </rPr>
      <t>2</t>
    </r>
    <r>
      <rPr>
        <sz val="10"/>
        <rFont val="Arial"/>
        <family val="2"/>
      </rPr>
      <t xml:space="preserve"> ispod kamenog nabačaja  nizvodne prelazne dionice, i ispod poprečnog stabilizacionog praga nizvodne prelazne dionice. U cijenu uračunati i planiranje kosina i dna korita prije ugradnje geotekstila.</t>
    </r>
  </si>
  <si>
    <r>
      <t>m</t>
    </r>
    <r>
      <rPr>
        <b/>
        <vertAlign val="superscript"/>
        <sz val="10"/>
        <rFont val="Arial"/>
        <family val="2"/>
      </rPr>
      <t>3</t>
    </r>
  </si>
  <si>
    <r>
      <t xml:space="preserve">(1,60*1,20*0,20+1,30*1,20*0,20+0,80*1,30*0,20*2+1,20*1,20*0,20+1,20*1,40*0,20*2+0,80*1,40*0,20+(1,2*1,2-0,4)*20,00)*3=69,72 </t>
    </r>
    <r>
      <rPr>
        <b/>
        <sz val="10"/>
        <rFont val="Arial"/>
        <family val="2"/>
      </rPr>
      <t>m3</t>
    </r>
  </si>
  <si>
    <r>
      <t xml:space="preserve">Izrada filter tampona:2*0,50*0,10*3,00*11=3,3 </t>
    </r>
    <r>
      <rPr>
        <b/>
        <sz val="10"/>
        <rFont val="Arial"/>
        <family val="2"/>
      </rPr>
      <t>m</t>
    </r>
    <r>
      <rPr>
        <b/>
        <vertAlign val="superscript"/>
        <sz val="10"/>
        <rFont val="Arial"/>
        <family val="2"/>
      </rPr>
      <t>3</t>
    </r>
  </si>
  <si>
    <r>
      <t xml:space="preserve">Construction of filter-base layer: 2*0,50*0,10*3,00*11=3,3 </t>
    </r>
    <r>
      <rPr>
        <b/>
        <sz val="10"/>
        <rFont val="Arial"/>
        <family val="2"/>
      </rPr>
      <t>m</t>
    </r>
    <r>
      <rPr>
        <b/>
        <vertAlign val="superscript"/>
        <sz val="10"/>
        <rFont val="Arial"/>
        <family val="2"/>
      </rPr>
      <t>3</t>
    </r>
  </si>
  <si>
    <r>
      <t xml:space="preserve">6,00*0,3 0*15,00*2=54,00 </t>
    </r>
    <r>
      <rPr>
        <b/>
        <sz val="10"/>
        <rFont val="Arial"/>
        <family val="2"/>
      </rPr>
      <t>m3</t>
    </r>
  </si>
  <si>
    <t>0,60*1,00*13,80+0,60*0,80*8,00*2+0,60*1,00*12,80+0,60*1,00*7,00*2+0,60*1,60*15,00*2+0,50*0,30*15,00*2 =66,54 m3</t>
  </si>
  <si>
    <t>PRICED BILL OF QUANTITIES</t>
  </si>
  <si>
    <t xml:space="preserve"> REGULATION OF THE JANJA RIVERBED IN UGLJEVIK</t>
  </si>
  <si>
    <t>Iskolčavanje trase i obnavljanje operativnog poligonog vlaka regulacije korita rijeke Janje na terenu, iskolčavanje svih potrebnih objekata i postavljanje poprečnih profila regulacije rijeke Janje prema elementima datim u projektu, uključujući i sva geodetska mjerenja u vezi prenošenja podataka iz projekta na teren ili sa terena na nacrte.
Održavanje svih iskolčenih oznaka na terenu u cijelom periodu od početka radova do predaje radova korisniku.</t>
  </si>
  <si>
    <t>PVC cijev f 50 mm/60 cm</t>
  </si>
  <si>
    <t xml:space="preserve">Supply, transportation and installation of PVC pipes ϕ 50 mm, 60 cm long, into longitudinal stabilisation sills spaced at 200 cm for the drainage of littoral waters. </t>
  </si>
  <si>
    <t>PVC pipe f 50 mm/60 cm</t>
  </si>
  <si>
    <t>Nabavka, transport i ugrađivanje PVC cijevi ϕ 50 mm, dužine 60 cm u podužne stabilizacione pragove na razmaku od 200 cm za dreniranje zaobalnih voda. Obračun radova po komadu ugrađene cijevi.</t>
  </si>
  <si>
    <t>Supply, transportation and installation of PVC pipes ϕ 50 mm, 60 cm long, into longitudinal stabilisation sills spaced at 200 cm for the drainage of littoral waters. Calculation of works per piece of installed pipe.</t>
  </si>
  <si>
    <t>PVC cijev ϕ 50 mm/60 cm</t>
  </si>
  <si>
    <t>PVC pipe ϕ 50 mm/60 cm</t>
  </si>
  <si>
    <t xml:space="preserve">Nabavka, transport i ugrađivanje PVC cijevi ϕ 50 mm, dužine 60 cm u podužne stabilizacione pragove na razmaku od 200 cm za dreniranje zaobalnih voda.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</si>
</sst>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M&quot;;\-#,##0\ &quot;KM&quot;"/>
    <numFmt numFmtId="181" formatCode="#,##0\ &quot;KM&quot;;[Red]\-#,##0\ &quot;KM&quot;"/>
    <numFmt numFmtId="182" formatCode="#,##0.00\ &quot;KM&quot;;\-#,##0.00\ &quot;KM&quot;"/>
    <numFmt numFmtId="183" formatCode="#,##0.00\ &quot;KM&quot;;[Red]\-#,##0.00\ &quot;KM&quot;"/>
    <numFmt numFmtId="184" formatCode="_-* #,##0\ &quot;KM&quot;_-;\-* #,##0\ &quot;KM&quot;_-;_-* &quot;-&quot;\ &quot;KM&quot;_-;_-@_-"/>
    <numFmt numFmtId="185" formatCode="_-* #,##0\ _K_M_-;\-* #,##0\ _K_M_-;_-* &quot;-&quot;\ _K_M_-;_-@_-"/>
    <numFmt numFmtId="186" formatCode="_-* #,##0.00\ &quot;KM&quot;_-;\-* #,##0.00\ &quot;KM&quot;_-;_-* &quot;-&quot;??\ &quot;KM&quot;_-;_-@_-"/>
    <numFmt numFmtId="187" formatCode="_-* #,##0.00\ _K_M_-;\-* #,##0.00\ _K_M_-;_-* &quot;-&quot;??\ _K_M_-;_-@_-"/>
    <numFmt numFmtId="188" formatCode="#,##0\ &quot;kn&quot;;\-#,##0\ &quot;kn&quot;"/>
    <numFmt numFmtId="189" formatCode="#,##0\ &quot;kn&quot;;[Red]\-#,##0\ &quot;kn&quot;"/>
    <numFmt numFmtId="190" formatCode="#,##0.00\ &quot;kn&quot;;\-#,##0.00\ &quot;kn&quot;"/>
    <numFmt numFmtId="191" formatCode="#,##0.00\ &quot;kn&quot;;[Red]\-#,##0.00\ &quot;kn&quot;"/>
    <numFmt numFmtId="192" formatCode="_-* #,##0\ &quot;kn&quot;_-;\-* #,##0\ &quot;kn&quot;_-;_-* &quot;-&quot;\ &quot;kn&quot;_-;_-@_-"/>
    <numFmt numFmtId="193" formatCode="_-* #,##0\ _k_n_-;\-* #,##0\ _k_n_-;_-* &quot;-&quot;\ _k_n_-;_-@_-"/>
    <numFmt numFmtId="194" formatCode="_-* #,##0.00\ &quot;kn&quot;_-;\-* #,##0.00\ &quot;kn&quot;_-;_-* &quot;-&quot;??\ &quot;kn&quot;_-;_-@_-"/>
    <numFmt numFmtId="195" formatCode="_-* #,##0.00\ _k_n_-;\-* #,##0.00\ _k_n_-;_-* &quot;-&quot;??\ _k_n_-;_-@_-"/>
    <numFmt numFmtId="196" formatCode="\$#,##0_);\(\$#,##0\)"/>
    <numFmt numFmtId="197" formatCode="\$#,##0_);[Red]\(\$#,##0\)"/>
    <numFmt numFmtId="198" formatCode="\$#,##0.00_);\(\$#,##0.00\)"/>
    <numFmt numFmtId="199" formatCode="\$#,##0.00_);[Red]\(\$#,##0.00\)"/>
    <numFmt numFmtId="200" formatCode="_-&quot;£&quot;* #,##0.00_-;\-&quot;£&quot;* #,##0.00_-;_-&quot;£&quot;* &quot;-&quot;??_-;_-@_-"/>
    <numFmt numFmtId="201" formatCode="_-&quot;£&quot;* #,##0_-;\-&quot;£&quot;* #,##0_-;_-&quot;£&quot;* &quot;-&quot;_-;_-@_-"/>
    <numFmt numFmtId="202" formatCode="&quot;Yes&quot;;&quot;Yes&quot;;&quot;No&quot;"/>
    <numFmt numFmtId="203" formatCode="&quot;True&quot;;&quot;True&quot;;&quot;False&quot;"/>
    <numFmt numFmtId="204" formatCode="&quot;On&quot;;&quot;On&quot;;&quot;Off&quot;"/>
    <numFmt numFmtId="205" formatCode="[$€-2]\ #,##0.00_);[Red]\([$€-2]\ #,##0.00\)"/>
  </numFmts>
  <fonts count="43">
    <font>
      <sz val="10"/>
      <name val="Arial"/>
      <family val="0"/>
    </font>
    <font>
      <u val="single"/>
      <sz val="10"/>
      <color indexed="36"/>
      <name val="Arial"/>
      <family val="2"/>
    </font>
    <font>
      <u val="single"/>
      <sz val="10"/>
      <color indexed="12"/>
      <name val="Arial"/>
      <family val="2"/>
    </font>
    <font>
      <sz val="8"/>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name val="Arial"/>
      <family val="2"/>
    </font>
    <font>
      <vertAlign val="superscript"/>
      <sz val="10"/>
      <name val="Arial"/>
      <family val="2"/>
    </font>
    <font>
      <b/>
      <vertAlign val="superscript"/>
      <sz val="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double"/>
    </border>
    <border>
      <left>
        <color indexed="63"/>
      </left>
      <right>
        <color indexed="63"/>
      </right>
      <top>
        <color indexed="63"/>
      </top>
      <bottom style="medium"/>
    </border>
    <border>
      <left>
        <color indexed="63"/>
      </left>
      <right>
        <color indexed="63"/>
      </right>
      <top style="double"/>
      <bottom style="double"/>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3" borderId="0" applyNumberFormat="0" applyBorder="0" applyAlignment="0" applyProtection="0"/>
    <xf numFmtId="0" fontId="27" fillId="44" borderId="0" applyNumberFormat="0" applyBorder="0" applyAlignment="0" applyProtection="0"/>
    <xf numFmtId="0" fontId="0" fillId="45" borderId="1" applyNumberFormat="0" applyFont="0" applyAlignment="0" applyProtection="0"/>
    <xf numFmtId="0" fontId="28" fillId="46" borderId="2" applyNumberFormat="0" applyAlignment="0" applyProtection="0"/>
    <xf numFmtId="0" fontId="6" fillId="47" borderId="3" applyNumberFormat="0" applyAlignment="0" applyProtection="0"/>
    <xf numFmtId="0" fontId="2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178" fontId="0" fillId="0" borderId="0" applyFont="0" applyFill="0" applyBorder="0" applyAlignment="0" applyProtection="0"/>
    <xf numFmtId="0" fontId="7" fillId="10" borderId="0" applyNumberFormat="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4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50" borderId="2" applyNumberFormat="0" applyAlignment="0" applyProtection="0"/>
    <xf numFmtId="0" fontId="8" fillId="51" borderId="8" applyNumberFormat="0" applyAlignment="0" applyProtection="0"/>
    <xf numFmtId="0" fontId="9" fillId="51" borderId="9" applyNumberFormat="0" applyAlignment="0" applyProtection="0"/>
    <xf numFmtId="0" fontId="36" fillId="0" borderId="10" applyNumberFormat="0" applyFill="0" applyAlignment="0" applyProtection="0"/>
    <xf numFmtId="0" fontId="10" fillId="9" borderId="0" applyNumberFormat="0" applyBorder="0" applyAlignment="0" applyProtection="0"/>
    <xf numFmtId="0" fontId="11" fillId="0" borderId="0" applyNumberFormat="0" applyFill="0" applyBorder="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37" fillId="52" borderId="0" applyNumberFormat="0" applyBorder="0" applyAlignment="0" applyProtection="0"/>
    <xf numFmtId="0" fontId="15" fillId="53" borderId="0" applyNumberFormat="0" applyBorder="0" applyAlignment="0" applyProtection="0"/>
    <xf numFmtId="0" fontId="0" fillId="54" borderId="14" applyNumberFormat="0" applyFont="0" applyAlignment="0" applyProtection="0"/>
    <xf numFmtId="0" fontId="38" fillId="46" borderId="15" applyNumberFormat="0" applyAlignment="0" applyProtection="0"/>
    <xf numFmtId="9" fontId="0"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19" fillId="0" borderId="18" applyNumberFormat="0" applyFill="0" applyAlignment="0" applyProtection="0"/>
    <xf numFmtId="0" fontId="20" fillId="13" borderId="9" applyNumberFormat="0" applyAlignment="0" applyProtection="0"/>
    <xf numFmtId="0" fontId="41" fillId="0" borderId="0" applyNumberFormat="0" applyFill="0" applyBorder="0" applyAlignment="0" applyProtection="0"/>
  </cellStyleXfs>
  <cellXfs count="154">
    <xf numFmtId="0" fontId="0" fillId="0" borderId="0" xfId="0" applyAlignment="1">
      <alignment/>
    </xf>
    <xf numFmtId="4" fontId="21"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top"/>
      <protection/>
    </xf>
    <xf numFmtId="0" fontId="21" fillId="0" borderId="0" xfId="0" applyNumberFormat="1" applyFont="1" applyFill="1" applyBorder="1" applyAlignment="1" applyProtection="1">
      <alignment horizontal="center"/>
      <protection/>
    </xf>
    <xf numFmtId="4" fontId="2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4" fontId="0" fillId="0" borderId="0" xfId="0" applyNumberFormat="1" applyFont="1" applyFill="1" applyBorder="1" applyAlignment="1">
      <alignment horizontal="right" vertical="center" wrapText="1"/>
    </xf>
    <xf numFmtId="0" fontId="0" fillId="0" borderId="0" xfId="0" applyFont="1" applyFill="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4" fontId="21" fillId="0" borderId="0" xfId="0" applyNumberFormat="1" applyFont="1" applyFill="1" applyBorder="1" applyAlignment="1">
      <alignment horizontal="right" vertical="center" wrapText="1"/>
    </xf>
    <xf numFmtId="4" fontId="0" fillId="0" borderId="0" xfId="0" applyNumberFormat="1" applyFont="1" applyFill="1" applyBorder="1" applyAlignment="1" applyProtection="1">
      <alignment horizontal="right" vertical="center"/>
      <protection/>
    </xf>
    <xf numFmtId="0" fontId="21"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ont="1" applyFill="1" applyBorder="1" applyAlignment="1">
      <alignment horizontal="justify" vertical="center" wrapText="1"/>
    </xf>
    <xf numFmtId="1" fontId="0" fillId="0" borderId="0" xfId="0" applyNumberFormat="1" applyFont="1" applyFill="1" applyBorder="1" applyAlignment="1">
      <alignment horizontal="justify" vertical="center" wrapText="1"/>
    </xf>
    <xf numFmtId="4"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xf>
    <xf numFmtId="0" fontId="21" fillId="0" borderId="0" xfId="0" applyFont="1" applyFill="1" applyBorder="1" applyAlignment="1">
      <alignment/>
    </xf>
    <xf numFmtId="0" fontId="0" fillId="0" borderId="0" xfId="0" applyFont="1" applyFill="1" applyBorder="1" applyAlignment="1">
      <alignment horizontal="justify" wrapText="1"/>
    </xf>
    <xf numFmtId="0" fontId="0" fillId="0" borderId="0" xfId="0" applyFont="1" applyFill="1" applyBorder="1" applyAlignment="1">
      <alignment horizontal="center" vertical="top"/>
    </xf>
    <xf numFmtId="0" fontId="0" fillId="0" borderId="0" xfId="0" applyFont="1" applyFill="1" applyBorder="1" applyAlignment="1">
      <alignment wrapText="1"/>
    </xf>
    <xf numFmtId="0" fontId="0" fillId="0" borderId="0" xfId="0" applyFont="1" applyFill="1" applyBorder="1" applyAlignment="1">
      <alignment horizontal="left" vertical="center" wrapText="1" indent="1"/>
    </xf>
    <xf numFmtId="0" fontId="21" fillId="0" borderId="0" xfId="0" applyFont="1" applyFill="1" applyBorder="1" applyAlignment="1">
      <alignment horizontal="left" vertical="center"/>
    </xf>
    <xf numFmtId="4" fontId="21" fillId="0" borderId="0" xfId="0" applyNumberFormat="1" applyFont="1" applyFill="1" applyBorder="1" applyAlignment="1">
      <alignment horizontal="center" vertical="center" wrapText="1"/>
    </xf>
    <xf numFmtId="4" fontId="21" fillId="0" borderId="19" xfId="0" applyNumberFormat="1" applyFont="1" applyFill="1" applyBorder="1" applyAlignment="1" applyProtection="1">
      <alignment horizontal="center" vertical="center"/>
      <protection/>
    </xf>
    <xf numFmtId="4" fontId="21" fillId="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wrapText="1"/>
    </xf>
    <xf numFmtId="0" fontId="21" fillId="0" borderId="20" xfId="0" applyFont="1" applyFill="1" applyBorder="1" applyAlignment="1">
      <alignment horizontal="center" vertical="center"/>
    </xf>
    <xf numFmtId="0" fontId="0" fillId="0" borderId="20" xfId="0" applyNumberFormat="1" applyFont="1" applyFill="1" applyBorder="1" applyAlignment="1" applyProtection="1">
      <alignment horizontal="center" vertical="center"/>
      <protection/>
    </xf>
    <xf numFmtId="4" fontId="0" fillId="0" borderId="20" xfId="0" applyNumberFormat="1" applyFont="1" applyFill="1" applyBorder="1" applyAlignment="1" applyProtection="1">
      <alignment horizontal="right" vertical="center"/>
      <protection/>
    </xf>
    <xf numFmtId="0" fontId="21" fillId="0" borderId="21" xfId="0" applyFont="1" applyFill="1" applyBorder="1" applyAlignment="1">
      <alignment horizontal="center" vertical="center"/>
    </xf>
    <xf numFmtId="0" fontId="21" fillId="0" borderId="21" xfId="0" applyFont="1" applyFill="1" applyBorder="1" applyAlignment="1">
      <alignment horizontal="center" vertical="center" wrapText="1"/>
    </xf>
    <xf numFmtId="0" fontId="0" fillId="0" borderId="21" xfId="0" applyNumberFormat="1" applyFont="1" applyFill="1" applyBorder="1" applyAlignment="1" applyProtection="1">
      <alignment horizontal="center" vertical="center"/>
      <protection/>
    </xf>
    <xf numFmtId="4" fontId="0" fillId="0" borderId="21" xfId="0" applyNumberFormat="1" applyFont="1" applyFill="1" applyBorder="1" applyAlignment="1" applyProtection="1">
      <alignment horizontal="right" vertical="center"/>
      <protection/>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4" fontId="21" fillId="0" borderId="22" xfId="0" applyNumberFormat="1" applyFont="1" applyFill="1" applyBorder="1" applyAlignment="1" applyProtection="1">
      <alignment horizontal="center" vertical="center"/>
      <protection/>
    </xf>
    <xf numFmtId="4" fontId="21" fillId="0" borderId="22" xfId="0" applyNumberFormat="1" applyFont="1" applyFill="1" applyBorder="1" applyAlignment="1" applyProtection="1">
      <alignment horizontal="right" vertical="center" wrapText="1"/>
      <protection/>
    </xf>
    <xf numFmtId="4" fontId="21" fillId="0" borderId="22" xfId="0" applyNumberFormat="1" applyFont="1" applyFill="1" applyBorder="1" applyAlignment="1" applyProtection="1">
      <alignment horizontal="right" vertical="center"/>
      <protection/>
    </xf>
    <xf numFmtId="0" fontId="21" fillId="0" borderId="23" xfId="0" applyFont="1" applyFill="1" applyBorder="1" applyAlignment="1">
      <alignment horizontal="center" vertical="center" wrapText="1"/>
    </xf>
    <xf numFmtId="0" fontId="0" fillId="0" borderId="23" xfId="0" applyNumberFormat="1" applyFont="1" applyFill="1" applyBorder="1" applyAlignment="1" applyProtection="1">
      <alignment horizontal="center" vertical="center"/>
      <protection/>
    </xf>
    <xf numFmtId="4" fontId="0" fillId="0" borderId="23" xfId="0" applyNumberFormat="1" applyFont="1" applyFill="1" applyBorder="1" applyAlignment="1" applyProtection="1">
      <alignment horizontal="right" vertical="center"/>
      <protection/>
    </xf>
    <xf numFmtId="0" fontId="0" fillId="0" borderId="0" xfId="0" applyFont="1" applyFill="1" applyBorder="1" applyAlignment="1">
      <alignment horizontal="center"/>
    </xf>
    <xf numFmtId="0" fontId="21" fillId="0" borderId="20" xfId="0" applyFont="1" applyFill="1" applyBorder="1" applyAlignment="1">
      <alignment horizontal="center" vertical="center" wrapText="1"/>
    </xf>
    <xf numFmtId="4" fontId="21" fillId="0" borderId="20" xfId="0" applyNumberFormat="1" applyFont="1" applyFill="1" applyBorder="1" applyAlignment="1" applyProtection="1">
      <alignment horizontal="right" vertical="center"/>
      <protection/>
    </xf>
    <xf numFmtId="4" fontId="21" fillId="0" borderId="21" xfId="0" applyNumberFormat="1" applyFont="1" applyFill="1" applyBorder="1" applyAlignment="1" applyProtection="1">
      <alignment horizontal="center" vertical="center"/>
      <protection/>
    </xf>
    <xf numFmtId="4" fontId="21" fillId="0" borderId="21" xfId="0" applyNumberFormat="1" applyFont="1" applyFill="1" applyBorder="1" applyAlignment="1" applyProtection="1">
      <alignment horizontal="right" vertical="center" wrapText="1"/>
      <protection/>
    </xf>
    <xf numFmtId="4" fontId="21" fillId="0" borderId="21" xfId="0" applyNumberFormat="1" applyFont="1" applyFill="1" applyBorder="1" applyAlignment="1" applyProtection="1">
      <alignment horizontal="center" vertical="center" wrapText="1"/>
      <protection/>
    </xf>
    <xf numFmtId="4" fontId="21" fillId="0" borderId="21" xfId="0" applyNumberFormat="1" applyFont="1" applyFill="1" applyBorder="1" applyAlignment="1" applyProtection="1">
      <alignment horizontal="right" vertical="center"/>
      <protection/>
    </xf>
    <xf numFmtId="0" fontId="21" fillId="0" borderId="20" xfId="0" applyFont="1" applyFill="1" applyBorder="1" applyAlignment="1">
      <alignment vertical="center" wrapText="1"/>
    </xf>
    <xf numFmtId="0" fontId="21" fillId="0" borderId="20" xfId="0" applyFont="1" applyFill="1" applyBorder="1" applyAlignment="1">
      <alignment horizontal="right" vertical="center" wrapText="1"/>
    </xf>
    <xf numFmtId="0" fontId="21" fillId="0" borderId="21" xfId="0" applyFont="1" applyFill="1" applyBorder="1" applyAlignment="1">
      <alignment horizontal="left"/>
    </xf>
    <xf numFmtId="0" fontId="21" fillId="0" borderId="20" xfId="0" applyFont="1" applyFill="1" applyBorder="1" applyAlignment="1">
      <alignment/>
    </xf>
    <xf numFmtId="4" fontId="21" fillId="0" borderId="20" xfId="0" applyNumberFormat="1" applyFont="1" applyFill="1" applyBorder="1" applyAlignment="1">
      <alignment horizontal="right" vertical="center" wrapText="1"/>
    </xf>
    <xf numFmtId="0" fontId="21" fillId="0" borderId="20"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left" vertical="center"/>
      <protection/>
    </xf>
    <xf numFmtId="0" fontId="21" fillId="0" borderId="20" xfId="0" applyFont="1" applyFill="1" applyBorder="1" applyAlignment="1">
      <alignment vertical="center"/>
    </xf>
    <xf numFmtId="4" fontId="21" fillId="0" borderId="22" xfId="0" applyNumberFormat="1" applyFont="1" applyFill="1" applyBorder="1" applyAlignment="1" applyProtection="1">
      <alignment horizontal="center" vertical="center" wrapText="1"/>
      <protection/>
    </xf>
    <xf numFmtId="0" fontId="21" fillId="0" borderId="24" xfId="0" applyFont="1" applyFill="1" applyBorder="1" applyAlignment="1">
      <alignment horizontal="center" vertical="center" wrapText="1"/>
    </xf>
    <xf numFmtId="0" fontId="21" fillId="0" borderId="24" xfId="0" applyFont="1" applyFill="1" applyBorder="1" applyAlignment="1">
      <alignment vertical="center" wrapText="1"/>
    </xf>
    <xf numFmtId="0" fontId="21" fillId="0" borderId="24" xfId="0" applyFont="1" applyFill="1" applyBorder="1" applyAlignment="1">
      <alignment horizontal="right" vertical="center" wrapText="1"/>
    </xf>
    <xf numFmtId="0" fontId="21" fillId="0" borderId="24" xfId="0" applyFont="1" applyFill="1" applyBorder="1" applyAlignment="1">
      <alignment horizontal="center" vertical="center"/>
    </xf>
    <xf numFmtId="0" fontId="21" fillId="0" borderId="24" xfId="0" applyFont="1" applyFill="1" applyBorder="1" applyAlignment="1">
      <alignment/>
    </xf>
    <xf numFmtId="0" fontId="0" fillId="0" borderId="24" xfId="0" applyNumberFormat="1" applyFont="1" applyFill="1" applyBorder="1" applyAlignment="1" applyProtection="1">
      <alignment horizontal="center" vertical="center"/>
      <protection/>
    </xf>
    <xf numFmtId="4" fontId="0" fillId="0" borderId="24" xfId="0" applyNumberFormat="1" applyFont="1" applyFill="1" applyBorder="1" applyAlignment="1" applyProtection="1">
      <alignment horizontal="right" vertical="center"/>
      <protection/>
    </xf>
    <xf numFmtId="4" fontId="21" fillId="0" borderId="20" xfId="0" applyNumberFormat="1" applyFont="1" applyFill="1" applyBorder="1" applyAlignment="1" applyProtection="1">
      <alignment horizontal="center" vertical="center"/>
      <protection/>
    </xf>
    <xf numFmtId="4" fontId="21" fillId="0" borderId="20" xfId="0" applyNumberFormat="1" applyFont="1" applyFill="1" applyBorder="1" applyAlignment="1" applyProtection="1">
      <alignment horizontal="right" vertical="center" wrapText="1"/>
      <protection/>
    </xf>
    <xf numFmtId="0" fontId="21" fillId="0" borderId="20" xfId="0" applyFont="1" applyFill="1" applyBorder="1" applyAlignment="1">
      <alignment horizontal="center"/>
    </xf>
    <xf numFmtId="0" fontId="21" fillId="0" borderId="21" xfId="0" applyFont="1" applyFill="1" applyBorder="1" applyAlignment="1">
      <alignment horizontal="center"/>
    </xf>
    <xf numFmtId="0" fontId="21" fillId="0" borderId="20" xfId="0" applyFont="1" applyFill="1" applyBorder="1" applyAlignment="1">
      <alignment horizontal="left"/>
    </xf>
    <xf numFmtId="0" fontId="21" fillId="0" borderId="20"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left" vertical="top"/>
      <protection/>
    </xf>
    <xf numFmtId="0" fontId="21" fillId="0" borderId="21"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left" vertical="center"/>
      <protection/>
    </xf>
    <xf numFmtId="0" fontId="21" fillId="0" borderId="21" xfId="0" applyNumberFormat="1" applyFont="1" applyFill="1" applyBorder="1" applyAlignment="1" applyProtection="1">
      <alignment horizontal="left" vertical="top"/>
      <protection/>
    </xf>
    <xf numFmtId="0" fontId="21" fillId="0" borderId="20" xfId="0" applyFont="1" applyFill="1" applyBorder="1" applyAlignment="1">
      <alignment horizontal="left" vertical="center" wrapText="1"/>
    </xf>
    <xf numFmtId="0" fontId="21" fillId="0" borderId="20"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center" vertical="center" wrapText="1"/>
      <protection/>
    </xf>
    <xf numFmtId="4" fontId="0" fillId="0" borderId="20" xfId="0" applyNumberFormat="1" applyFont="1" applyFill="1" applyBorder="1" applyAlignment="1">
      <alignment horizontal="right" vertical="center" wrapText="1"/>
    </xf>
    <xf numFmtId="0" fontId="0" fillId="0" borderId="0" xfId="0" applyNumberFormat="1" applyFont="1" applyFill="1" applyBorder="1" applyAlignment="1" applyProtection="1">
      <alignment horizontal="left" vertical="top" wrapText="1"/>
      <protection/>
    </xf>
    <xf numFmtId="0" fontId="21" fillId="0" borderId="21" xfId="0" applyNumberFormat="1" applyFont="1" applyFill="1" applyBorder="1" applyAlignment="1" applyProtection="1">
      <alignment horizontal="left" vertical="top" wrapText="1"/>
      <protection/>
    </xf>
    <xf numFmtId="0" fontId="0" fillId="0" borderId="21" xfId="0" applyNumberFormat="1" applyFont="1" applyFill="1" applyBorder="1" applyAlignment="1" applyProtection="1">
      <alignment horizontal="center" vertical="center" wrapText="1"/>
      <protection/>
    </xf>
    <xf numFmtId="4" fontId="0" fillId="0" borderId="21" xfId="0" applyNumberFormat="1" applyFont="1" applyFill="1" applyBorder="1" applyAlignment="1">
      <alignment horizontal="right" vertical="center" wrapText="1"/>
    </xf>
    <xf numFmtId="0" fontId="2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right" vertical="center"/>
      <protection/>
    </xf>
    <xf numFmtId="0" fontId="21" fillId="0" borderId="0"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top"/>
      <protection/>
    </xf>
    <xf numFmtId="0" fontId="21" fillId="0" borderId="23" xfId="0" applyNumberFormat="1" applyFont="1" applyFill="1" applyBorder="1" applyAlignment="1" applyProtection="1">
      <alignment vertical="top"/>
      <protection/>
    </xf>
    <xf numFmtId="0" fontId="21" fillId="0" borderId="23" xfId="0" applyNumberFormat="1" applyFont="1" applyFill="1" applyBorder="1" applyAlignment="1" applyProtection="1">
      <alignment horizontal="right" vertical="top"/>
      <protection/>
    </xf>
    <xf numFmtId="0" fontId="21" fillId="0" borderId="23" xfId="0" applyNumberFormat="1" applyFont="1" applyFill="1" applyBorder="1" applyAlignment="1" applyProtection="1">
      <alignment horizontal="right" vertical="center"/>
      <protection/>
    </xf>
    <xf numFmtId="4" fontId="21" fillId="0" borderId="23" xfId="0" applyNumberFormat="1" applyFont="1" applyFill="1" applyBorder="1" applyAlignment="1" applyProtection="1">
      <alignment horizontal="right" vertical="center"/>
      <protection/>
    </xf>
    <xf numFmtId="0" fontId="21" fillId="0" borderId="21" xfId="0" applyFont="1" applyFill="1" applyBorder="1" applyAlignment="1">
      <alignment horizontal="right" vertical="center" wrapText="1"/>
    </xf>
    <xf numFmtId="4" fontId="21" fillId="0" borderId="21" xfId="0" applyNumberFormat="1" applyFont="1" applyFill="1" applyBorder="1" applyAlignment="1">
      <alignment horizontal="right" vertical="center" wrapText="1"/>
    </xf>
    <xf numFmtId="0" fontId="21" fillId="0" borderId="22" xfId="0" applyFont="1" applyFill="1" applyBorder="1" applyAlignment="1">
      <alignment horizontal="center" vertical="center" wrapText="1"/>
    </xf>
    <xf numFmtId="0" fontId="21" fillId="0" borderId="22" xfId="0" applyFont="1" applyFill="1" applyBorder="1" applyAlignment="1">
      <alignment vertical="center" wrapText="1"/>
    </xf>
    <xf numFmtId="4" fontId="21" fillId="0" borderId="22" xfId="0" applyNumberFormat="1" applyFont="1" applyFill="1" applyBorder="1" applyAlignment="1">
      <alignment horizontal="right" vertical="center" wrapText="1"/>
    </xf>
    <xf numFmtId="0" fontId="21" fillId="0" borderId="20" xfId="0" applyNumberFormat="1" applyFont="1" applyFill="1" applyBorder="1" applyAlignment="1" applyProtection="1">
      <alignment vertical="top"/>
      <protection/>
    </xf>
    <xf numFmtId="0" fontId="21" fillId="0" borderId="20" xfId="0" applyNumberFormat="1" applyFont="1" applyFill="1" applyBorder="1" applyAlignment="1" applyProtection="1">
      <alignment horizontal="right" vertical="center"/>
      <protection/>
    </xf>
    <xf numFmtId="0" fontId="21" fillId="0" borderId="22"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horizontal="right" vertical="center"/>
      <protection/>
    </xf>
    <xf numFmtId="0" fontId="21" fillId="0" borderId="22" xfId="0" applyFont="1" applyFill="1" applyBorder="1" applyAlignment="1">
      <alignment horizontal="right" vertical="center" wrapText="1"/>
    </xf>
    <xf numFmtId="0" fontId="21" fillId="0" borderId="23" xfId="0" applyFont="1" applyFill="1" applyBorder="1" applyAlignment="1">
      <alignment vertical="center" wrapText="1"/>
    </xf>
    <xf numFmtId="0" fontId="21" fillId="0" borderId="23" xfId="0" applyFont="1" applyFill="1" applyBorder="1" applyAlignment="1">
      <alignment horizontal="right" vertical="center" wrapText="1"/>
    </xf>
    <xf numFmtId="4" fontId="21" fillId="0" borderId="23" xfId="0" applyNumberFormat="1" applyFont="1" applyFill="1" applyBorder="1" applyAlignment="1">
      <alignment horizontal="right" vertical="center" wrapText="1"/>
    </xf>
    <xf numFmtId="4" fontId="21" fillId="0" borderId="24" xfId="0" applyNumberFormat="1" applyFont="1" applyFill="1" applyBorder="1" applyAlignment="1">
      <alignment horizontal="right"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vertical="center" wrapText="1"/>
    </xf>
    <xf numFmtId="0" fontId="21" fillId="0" borderId="25" xfId="0" applyFont="1" applyFill="1" applyBorder="1" applyAlignment="1">
      <alignment horizontal="right" vertical="center" wrapText="1"/>
    </xf>
    <xf numFmtId="4" fontId="21" fillId="0" borderId="25" xfId="0" applyNumberFormat="1" applyFont="1" applyFill="1" applyBorder="1" applyAlignment="1">
      <alignment horizontal="right" vertical="center" wrapText="1"/>
    </xf>
    <xf numFmtId="0" fontId="21" fillId="0" borderId="26"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6" xfId="0" applyFont="1" applyFill="1" applyBorder="1" applyAlignment="1">
      <alignment horizontal="right" vertical="center" wrapText="1"/>
    </xf>
    <xf numFmtId="4" fontId="21" fillId="0" borderId="26" xfId="0" applyNumberFormat="1" applyFont="1" applyFill="1" applyBorder="1" applyAlignment="1">
      <alignment horizontal="right" vertical="center" wrapText="1"/>
    </xf>
    <xf numFmtId="0" fontId="21" fillId="0" borderId="27" xfId="0" applyFont="1" applyFill="1" applyBorder="1" applyAlignment="1">
      <alignment horizontal="center" vertical="center" wrapText="1"/>
    </xf>
    <xf numFmtId="0" fontId="21" fillId="0" borderId="27" xfId="0" applyFont="1" applyFill="1" applyBorder="1" applyAlignment="1">
      <alignment vertical="center" wrapText="1"/>
    </xf>
    <xf numFmtId="0" fontId="21" fillId="0" borderId="27" xfId="0" applyFont="1" applyFill="1" applyBorder="1" applyAlignment="1">
      <alignment horizontal="right" vertical="center" wrapText="1"/>
    </xf>
    <xf numFmtId="4" fontId="21" fillId="0" borderId="27" xfId="0" applyNumberFormat="1" applyFont="1" applyFill="1" applyBorder="1" applyAlignment="1">
      <alignment horizontal="right" vertical="center" wrapText="1"/>
    </xf>
    <xf numFmtId="0" fontId="21" fillId="0" borderId="21" xfId="0" applyFont="1" applyFill="1" applyBorder="1" applyAlignment="1">
      <alignment vertical="center" wrapText="1"/>
    </xf>
    <xf numFmtId="0" fontId="21" fillId="0" borderId="19" xfId="0" applyNumberFormat="1" applyFont="1" applyFill="1" applyBorder="1" applyAlignment="1" applyProtection="1">
      <alignment horizontal="center" vertical="top"/>
      <protection/>
    </xf>
    <xf numFmtId="0" fontId="21" fillId="0" borderId="19" xfId="0" applyNumberFormat="1" applyFont="1" applyFill="1" applyBorder="1" applyAlignment="1" applyProtection="1">
      <alignment vertical="top"/>
      <protection/>
    </xf>
    <xf numFmtId="0" fontId="21" fillId="0" borderId="19" xfId="0" applyNumberFormat="1" applyFont="1" applyFill="1" applyBorder="1" applyAlignment="1" applyProtection="1">
      <alignment horizontal="right" vertical="top"/>
      <protection/>
    </xf>
    <xf numFmtId="0" fontId="21" fillId="0" borderId="19" xfId="0" applyNumberFormat="1" applyFont="1" applyFill="1" applyBorder="1" applyAlignment="1" applyProtection="1">
      <alignment horizontal="right" vertical="center"/>
      <protection/>
    </xf>
    <xf numFmtId="0" fontId="21" fillId="0" borderId="19" xfId="0" applyFont="1" applyFill="1" applyBorder="1" applyAlignment="1">
      <alignment horizontal="center" vertical="center" wrapText="1"/>
    </xf>
    <xf numFmtId="0" fontId="21" fillId="0" borderId="19" xfId="0" applyFont="1" applyFill="1" applyBorder="1" applyAlignment="1">
      <alignment horizontal="right" vertical="center" wrapText="1"/>
    </xf>
    <xf numFmtId="4" fontId="21" fillId="0" borderId="19" xfId="0" applyNumberFormat="1" applyFont="1" applyFill="1" applyBorder="1" applyAlignment="1">
      <alignment horizontal="right" vertical="center" wrapText="1"/>
    </xf>
    <xf numFmtId="0" fontId="21" fillId="0" borderId="19" xfId="0" applyFont="1" applyFill="1" applyBorder="1" applyAlignment="1">
      <alignment vertical="center" wrapText="1"/>
    </xf>
    <xf numFmtId="4" fontId="21" fillId="0" borderId="19" xfId="0" applyNumberFormat="1" applyFont="1" applyFill="1" applyBorder="1" applyAlignment="1">
      <alignment horizontal="center" vertical="center" wrapText="1"/>
    </xf>
    <xf numFmtId="4" fontId="0" fillId="0" borderId="19" xfId="0" applyNumberFormat="1" applyFont="1" applyFill="1" applyBorder="1" applyAlignment="1" applyProtection="1">
      <alignment horizontal="right" vertical="center"/>
      <protection/>
    </xf>
    <xf numFmtId="4" fontId="21" fillId="0" borderId="20" xfId="0" applyNumberFormat="1" applyFont="1" applyFill="1" applyBorder="1" applyAlignment="1">
      <alignment horizontal="center" vertical="center" wrapText="1"/>
    </xf>
    <xf numFmtId="0" fontId="21" fillId="0" borderId="22"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left" vertical="center" wrapText="1"/>
      <protection/>
    </xf>
    <xf numFmtId="0" fontId="42" fillId="0" borderId="0" xfId="0" applyFont="1" applyFill="1" applyBorder="1" applyAlignment="1">
      <alignment horizontal="justify" vertical="center" wrapText="1"/>
    </xf>
    <xf numFmtId="0" fontId="42" fillId="0" borderId="0" xfId="0" applyFont="1" applyFill="1" applyBorder="1" applyAlignment="1">
      <alignment horizontal="center" vertical="center" wrapText="1"/>
    </xf>
    <xf numFmtId="4" fontId="42" fillId="0" borderId="0" xfId="0" applyNumberFormat="1" applyFont="1" applyFill="1" applyBorder="1" applyAlignment="1">
      <alignment horizontal="right" vertical="center" wrapText="1"/>
    </xf>
    <xf numFmtId="0" fontId="42" fillId="0" borderId="0" xfId="0" applyNumberFormat="1" applyFont="1" applyFill="1" applyBorder="1" applyAlignment="1" applyProtection="1">
      <alignment vertical="top"/>
      <protection/>
    </xf>
    <xf numFmtId="0" fontId="2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NumberFormat="1" applyFont="1" applyFill="1" applyBorder="1" applyAlignment="1" applyProtection="1">
      <alignment horizontal="center" vertical="top" wrapText="1"/>
      <protection/>
    </xf>
    <xf numFmtId="178" fontId="21" fillId="0" borderId="0" xfId="72" applyFont="1" applyFill="1" applyBorder="1" applyAlignment="1">
      <alignment horizontal="center"/>
    </xf>
    <xf numFmtId="178" fontId="0" fillId="0" borderId="0" xfId="72" applyFont="1" applyFill="1" applyBorder="1" applyAlignment="1">
      <alignment/>
    </xf>
    <xf numFmtId="0" fontId="21" fillId="0" borderId="0" xfId="0" applyFont="1" applyFill="1" applyBorder="1" applyAlignment="1">
      <alignment horizontal="center"/>
    </xf>
    <xf numFmtId="0" fontId="0" fillId="0" borderId="0" xfId="0" applyFont="1" applyFill="1" applyBorder="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Akcenat1" xfId="21"/>
    <cellStyle name="20% Akcenat2" xfId="22"/>
    <cellStyle name="20% Akcenat3" xfId="23"/>
    <cellStyle name="20% Akcenat4" xfId="24"/>
    <cellStyle name="20% Akcenat5" xfId="25"/>
    <cellStyle name="20% Akcenat6" xfId="26"/>
    <cellStyle name="40% - Accent1" xfId="27"/>
    <cellStyle name="40% - Accent2" xfId="28"/>
    <cellStyle name="40% - Accent3" xfId="29"/>
    <cellStyle name="40% - Accent4" xfId="30"/>
    <cellStyle name="40% - Accent5" xfId="31"/>
    <cellStyle name="40% - Accent6" xfId="32"/>
    <cellStyle name="40% Akcenat1" xfId="33"/>
    <cellStyle name="40% Akcenat2" xfId="34"/>
    <cellStyle name="40% Akcenat3" xfId="35"/>
    <cellStyle name="40% Akcenat4" xfId="36"/>
    <cellStyle name="40% Akcenat5" xfId="37"/>
    <cellStyle name="40% Akcenat6" xfId="38"/>
    <cellStyle name="60% - Accent1" xfId="39"/>
    <cellStyle name="60% - Accent2" xfId="40"/>
    <cellStyle name="60% - Accent3" xfId="41"/>
    <cellStyle name="60% - Accent4" xfId="42"/>
    <cellStyle name="60% - Accent5" xfId="43"/>
    <cellStyle name="60% - Accent6" xfId="44"/>
    <cellStyle name="60% Akcenat1" xfId="45"/>
    <cellStyle name="60% Akcenat2" xfId="46"/>
    <cellStyle name="60% Akcenat3" xfId="47"/>
    <cellStyle name="60% Akcenat4" xfId="48"/>
    <cellStyle name="60% Akcenat5" xfId="49"/>
    <cellStyle name="60% Akcenat6" xfId="50"/>
    <cellStyle name="Accent1" xfId="51"/>
    <cellStyle name="Accent2" xfId="52"/>
    <cellStyle name="Accent3" xfId="53"/>
    <cellStyle name="Accent4" xfId="54"/>
    <cellStyle name="Accent5" xfId="55"/>
    <cellStyle name="Accent6" xfId="56"/>
    <cellStyle name="Akcenat1" xfId="57"/>
    <cellStyle name="Akcenat2" xfId="58"/>
    <cellStyle name="Akcenat3" xfId="59"/>
    <cellStyle name="Akcenat4" xfId="60"/>
    <cellStyle name="Akcenat5" xfId="61"/>
    <cellStyle name="Akcenat6" xfId="62"/>
    <cellStyle name="Bad" xfId="63"/>
    <cellStyle name="Beleška" xfId="64"/>
    <cellStyle name="Calculation" xfId="65"/>
    <cellStyle name="Ćelija za proveru" xfId="66"/>
    <cellStyle name="Check Cell" xfId="67"/>
    <cellStyle name="Comma" xfId="68"/>
    <cellStyle name="Comma [0]" xfId="69"/>
    <cellStyle name="Currency" xfId="70"/>
    <cellStyle name="Currency [0]" xfId="71"/>
    <cellStyle name="Currency_LOT 1" xfId="72"/>
    <cellStyle name="Dobro"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Izlaz" xfId="83"/>
    <cellStyle name="Izračunavanje"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te" xfId="94"/>
    <cellStyle name="Output" xfId="95"/>
    <cellStyle name="Percent" xfId="96"/>
    <cellStyle name="Povezana ćelija" xfId="97"/>
    <cellStyle name="Tekst objašnjenja" xfId="98"/>
    <cellStyle name="Tekst upozorenja" xfId="99"/>
    <cellStyle name="Title" xfId="100"/>
    <cellStyle name="Total" xfId="101"/>
    <cellStyle name="Ukupno" xfId="102"/>
    <cellStyle name="Unos" xfId="103"/>
    <cellStyle name="Warning Text" xfId="104"/>
  </cellStyles>
  <dxfs count="38">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03"/>
  <sheetViews>
    <sheetView tabSelected="1" zoomScaleSheetLayoutView="120" workbookViewId="0" topLeftCell="A79">
      <selection activeCell="H86" sqref="H86"/>
    </sheetView>
  </sheetViews>
  <sheetFormatPr defaultColWidth="9.140625" defaultRowHeight="12.75"/>
  <cols>
    <col min="1" max="1" width="7.421875" style="2" customWidth="1"/>
    <col min="2" max="2" width="45.57421875" style="6" customWidth="1"/>
    <col min="3" max="3" width="47.421875" style="6" customWidth="1"/>
    <col min="4" max="4" width="11.421875" style="2" customWidth="1"/>
    <col min="5" max="5" width="11.8515625" style="15" customWidth="1"/>
    <col min="6" max="6" width="12.00390625" style="15" customWidth="1"/>
    <col min="7" max="7" width="15.8515625" style="15" customWidth="1"/>
    <col min="8" max="8" width="9.140625" style="7" bestFit="1" customWidth="1"/>
    <col min="9" max="9" width="10.140625" style="7" bestFit="1" customWidth="1"/>
    <col min="10" max="14" width="9.140625" style="7" bestFit="1" customWidth="1"/>
    <col min="15" max="16384" width="9.140625" style="11" customWidth="1"/>
  </cols>
  <sheetData>
    <row r="1" spans="1:27" ht="12.75">
      <c r="A1" s="150" t="s">
        <v>615</v>
      </c>
      <c r="B1" s="150"/>
      <c r="C1" s="150"/>
      <c r="D1" s="150"/>
      <c r="E1" s="150"/>
      <c r="F1" s="150"/>
      <c r="G1" s="151"/>
      <c r="H1" s="25"/>
      <c r="I1" s="25"/>
      <c r="J1" s="25"/>
      <c r="K1" s="25"/>
      <c r="L1" s="25"/>
      <c r="M1" s="25"/>
      <c r="N1" s="25"/>
      <c r="O1" s="26"/>
      <c r="P1" s="26"/>
      <c r="Q1" s="26"/>
      <c r="R1" s="26"/>
      <c r="S1" s="26"/>
      <c r="T1" s="26"/>
      <c r="U1" s="26"/>
      <c r="V1" s="26"/>
      <c r="W1" s="26"/>
      <c r="X1" s="26"/>
      <c r="Y1" s="26"/>
      <c r="Z1" s="26"/>
      <c r="AA1" s="26"/>
    </row>
    <row r="2" spans="1:27" ht="12.75">
      <c r="A2" s="150"/>
      <c r="B2" s="150"/>
      <c r="C2" s="150"/>
      <c r="D2" s="150"/>
      <c r="E2" s="150"/>
      <c r="F2" s="150"/>
      <c r="G2" s="151"/>
      <c r="H2" s="25"/>
      <c r="I2" s="25"/>
      <c r="J2" s="25"/>
      <c r="K2" s="25"/>
      <c r="L2" s="25"/>
      <c r="M2" s="25"/>
      <c r="N2" s="25"/>
      <c r="O2" s="26"/>
      <c r="P2" s="26"/>
      <c r="Q2" s="26"/>
      <c r="R2" s="26"/>
      <c r="S2" s="26"/>
      <c r="T2" s="26"/>
      <c r="U2" s="26"/>
      <c r="V2" s="26"/>
      <c r="W2" s="26"/>
      <c r="X2" s="26"/>
      <c r="Y2" s="26"/>
      <c r="Z2" s="26"/>
      <c r="AA2" s="26"/>
    </row>
    <row r="3" spans="1:14" ht="12.75">
      <c r="A3" s="150" t="s">
        <v>616</v>
      </c>
      <c r="B3" s="150"/>
      <c r="C3" s="150"/>
      <c r="D3" s="150"/>
      <c r="E3" s="150"/>
      <c r="F3" s="150"/>
      <c r="G3" s="151"/>
      <c r="H3" s="27"/>
      <c r="I3" s="27"/>
      <c r="J3" s="27"/>
      <c r="K3" s="27"/>
      <c r="L3" s="27"/>
      <c r="M3" s="27"/>
      <c r="N3" s="27"/>
    </row>
    <row r="4" spans="1:14" ht="12.75">
      <c r="A4" s="152"/>
      <c r="B4" s="153"/>
      <c r="C4" s="153"/>
      <c r="D4" s="153"/>
      <c r="E4" s="153"/>
      <c r="F4" s="153"/>
      <c r="G4" s="153"/>
      <c r="H4" s="27"/>
      <c r="I4" s="27"/>
      <c r="J4" s="27"/>
      <c r="K4" s="27"/>
      <c r="L4" s="27"/>
      <c r="M4" s="27"/>
      <c r="N4" s="27"/>
    </row>
    <row r="5" spans="1:14" ht="39" customHeight="1">
      <c r="A5" s="149" t="s">
        <v>241</v>
      </c>
      <c r="B5" s="149"/>
      <c r="C5" s="149"/>
      <c r="D5" s="149"/>
      <c r="E5" s="149"/>
      <c r="F5" s="149"/>
      <c r="G5" s="149"/>
      <c r="H5" s="2"/>
      <c r="I5" s="2"/>
      <c r="J5" s="2"/>
      <c r="K5" s="2"/>
      <c r="L5" s="2"/>
      <c r="M5" s="2"/>
      <c r="N5" s="2"/>
    </row>
    <row r="6" spans="1:14" ht="13.5" thickBot="1">
      <c r="A6" s="62" t="s">
        <v>282</v>
      </c>
      <c r="B6" s="79" t="s">
        <v>336</v>
      </c>
      <c r="C6" s="79" t="s">
        <v>441</v>
      </c>
      <c r="D6" s="62"/>
      <c r="E6" s="52"/>
      <c r="F6" s="52"/>
      <c r="G6" s="52"/>
      <c r="H6" s="6"/>
      <c r="I6" s="6"/>
      <c r="J6" s="6"/>
      <c r="K6" s="6"/>
      <c r="L6" s="6"/>
      <c r="M6" s="6"/>
      <c r="N6" s="6"/>
    </row>
    <row r="7" spans="1:21" ht="13.5" thickTop="1">
      <c r="A7" s="44" t="s">
        <v>278</v>
      </c>
      <c r="B7" s="44" t="s">
        <v>279</v>
      </c>
      <c r="C7" s="44" t="s">
        <v>435</v>
      </c>
      <c r="D7" s="44" t="s">
        <v>280</v>
      </c>
      <c r="E7" s="45" t="s">
        <v>281</v>
      </c>
      <c r="F7" s="45" t="s">
        <v>289</v>
      </c>
      <c r="G7" s="46" t="s">
        <v>288</v>
      </c>
      <c r="H7" s="3"/>
      <c r="I7" s="3"/>
      <c r="J7" s="3"/>
      <c r="K7" s="4"/>
      <c r="L7" s="5"/>
      <c r="M7" s="5"/>
      <c r="N7" s="5"/>
      <c r="O7" s="6"/>
      <c r="P7" s="6"/>
      <c r="Q7" s="6"/>
      <c r="R7" s="6"/>
      <c r="S7" s="6"/>
      <c r="T7" s="6"/>
      <c r="U7" s="6"/>
    </row>
    <row r="8" spans="1:14" ht="161.25" customHeight="1">
      <c r="A8" s="8">
        <v>1</v>
      </c>
      <c r="B8" s="18" t="s">
        <v>617</v>
      </c>
      <c r="C8" s="18" t="s">
        <v>578</v>
      </c>
      <c r="D8" s="8"/>
      <c r="E8" s="10"/>
      <c r="F8" s="10"/>
      <c r="G8" s="10"/>
      <c r="H8" s="6"/>
      <c r="I8" s="6"/>
      <c r="J8" s="6"/>
      <c r="K8" s="6"/>
      <c r="L8" s="6"/>
      <c r="M8" s="6"/>
      <c r="N8" s="6"/>
    </row>
    <row r="9" spans="1:14" ht="12.75">
      <c r="A9" s="8"/>
      <c r="B9" s="18" t="s">
        <v>504</v>
      </c>
      <c r="C9" s="18" t="s">
        <v>504</v>
      </c>
      <c r="D9" s="8" t="s">
        <v>285</v>
      </c>
      <c r="E9" s="10">
        <v>3818.82</v>
      </c>
      <c r="F9" s="10">
        <v>0</v>
      </c>
      <c r="G9" s="10">
        <f>E9*F9</f>
        <v>0</v>
      </c>
      <c r="H9" s="6"/>
      <c r="I9" s="6"/>
      <c r="J9" s="6"/>
      <c r="K9" s="6"/>
      <c r="L9" s="6"/>
      <c r="M9" s="6"/>
      <c r="N9" s="6"/>
    </row>
    <row r="10" spans="1:14" ht="12.75">
      <c r="A10" s="8"/>
      <c r="B10" s="18"/>
      <c r="C10" s="18"/>
      <c r="D10" s="8"/>
      <c r="E10" s="10"/>
      <c r="F10" s="10"/>
      <c r="G10" s="10"/>
      <c r="H10" s="6"/>
      <c r="I10" s="6"/>
      <c r="J10" s="6"/>
      <c r="K10" s="6"/>
      <c r="L10" s="6"/>
      <c r="M10" s="6"/>
      <c r="N10" s="6"/>
    </row>
    <row r="11" spans="1:14" ht="66">
      <c r="A11" s="8">
        <v>2</v>
      </c>
      <c r="B11" s="18" t="s">
        <v>594</v>
      </c>
      <c r="C11" s="18" t="s">
        <v>595</v>
      </c>
      <c r="D11" s="8"/>
      <c r="E11" s="10"/>
      <c r="F11" s="10"/>
      <c r="G11" s="10"/>
      <c r="H11" s="6"/>
      <c r="I11" s="6"/>
      <c r="J11" s="6"/>
      <c r="K11" s="6"/>
      <c r="L11" s="6"/>
      <c r="M11" s="6"/>
      <c r="N11" s="6"/>
    </row>
    <row r="12" spans="1:14" ht="12.75">
      <c r="A12" s="8"/>
      <c r="B12" s="18" t="s">
        <v>290</v>
      </c>
      <c r="C12" s="18" t="s">
        <v>442</v>
      </c>
      <c r="D12" s="8"/>
      <c r="E12" s="10"/>
      <c r="F12" s="10"/>
      <c r="G12" s="10"/>
      <c r="H12" s="6"/>
      <c r="I12" s="6"/>
      <c r="J12" s="6"/>
      <c r="K12" s="6"/>
      <c r="L12" s="6"/>
      <c r="M12" s="6"/>
      <c r="N12" s="6"/>
    </row>
    <row r="13" spans="1:14" ht="15">
      <c r="A13" s="8"/>
      <c r="B13" s="9" t="s">
        <v>291</v>
      </c>
      <c r="C13" s="9" t="s">
        <v>443</v>
      </c>
      <c r="D13" s="8" t="s">
        <v>444</v>
      </c>
      <c r="E13" s="10">
        <v>200</v>
      </c>
      <c r="F13" s="10">
        <v>0</v>
      </c>
      <c r="G13" s="10">
        <f>E13*F13</f>
        <v>0</v>
      </c>
      <c r="H13" s="6"/>
      <c r="I13" s="6"/>
      <c r="J13" s="6"/>
      <c r="K13" s="6"/>
      <c r="L13" s="6"/>
      <c r="M13" s="6"/>
      <c r="N13" s="6"/>
    </row>
    <row r="14" spans="1:14" ht="12.75">
      <c r="A14" s="8"/>
      <c r="B14" s="9"/>
      <c r="C14" s="9"/>
      <c r="D14" s="8"/>
      <c r="E14" s="10"/>
      <c r="F14" s="10"/>
      <c r="G14" s="10"/>
      <c r="H14" s="6"/>
      <c r="I14" s="6"/>
      <c r="J14" s="6"/>
      <c r="K14" s="6"/>
      <c r="L14" s="6"/>
      <c r="M14" s="6"/>
      <c r="N14" s="6"/>
    </row>
    <row r="15" spans="1:14" ht="52.5">
      <c r="A15" s="8">
        <v>3</v>
      </c>
      <c r="B15" s="18" t="s">
        <v>292</v>
      </c>
      <c r="C15" s="18" t="s">
        <v>445</v>
      </c>
      <c r="D15" s="8"/>
      <c r="E15" s="10"/>
      <c r="F15" s="10"/>
      <c r="G15" s="10"/>
      <c r="H15" s="6"/>
      <c r="I15" s="6"/>
      <c r="J15" s="6"/>
      <c r="K15" s="6"/>
      <c r="L15" s="6"/>
      <c r="M15" s="6"/>
      <c r="N15" s="6"/>
    </row>
    <row r="16" spans="1:14" ht="15">
      <c r="A16" s="8"/>
      <c r="B16" s="18" t="s">
        <v>446</v>
      </c>
      <c r="C16" s="18" t="s">
        <v>447</v>
      </c>
      <c r="D16" s="8"/>
      <c r="E16" s="10"/>
      <c r="F16" s="10"/>
      <c r="G16" s="10"/>
      <c r="H16" s="6"/>
      <c r="I16" s="6"/>
      <c r="J16" s="6"/>
      <c r="K16" s="6"/>
      <c r="L16" s="6"/>
      <c r="M16" s="6"/>
      <c r="N16" s="6"/>
    </row>
    <row r="17" spans="1:14" ht="15">
      <c r="A17" s="8"/>
      <c r="B17" s="18" t="s">
        <v>596</v>
      </c>
      <c r="C17" s="18" t="s">
        <v>597</v>
      </c>
      <c r="D17" s="8" t="s">
        <v>448</v>
      </c>
      <c r="E17" s="10">
        <v>101933</v>
      </c>
      <c r="F17" s="10">
        <v>0</v>
      </c>
      <c r="G17" s="10">
        <f>E17*F17</f>
        <v>0</v>
      </c>
      <c r="H17" s="6"/>
      <c r="I17" s="6"/>
      <c r="J17" s="6"/>
      <c r="K17" s="6"/>
      <c r="L17" s="6"/>
      <c r="M17" s="6"/>
      <c r="N17" s="6"/>
    </row>
    <row r="18" spans="1:14" ht="12.75">
      <c r="A18" s="8"/>
      <c r="B18" s="18"/>
      <c r="C18" s="18"/>
      <c r="D18" s="8"/>
      <c r="E18" s="10"/>
      <c r="F18" s="10"/>
      <c r="G18" s="10"/>
      <c r="H18" s="6"/>
      <c r="I18" s="6"/>
      <c r="J18" s="6"/>
      <c r="K18" s="6"/>
      <c r="L18" s="6"/>
      <c r="M18" s="6"/>
      <c r="N18" s="6"/>
    </row>
    <row r="19" spans="1:14" ht="198">
      <c r="A19" s="8">
        <v>4</v>
      </c>
      <c r="B19" s="87" t="s">
        <v>505</v>
      </c>
      <c r="C19" s="87" t="s">
        <v>579</v>
      </c>
      <c r="D19" s="8"/>
      <c r="E19" s="10"/>
      <c r="F19" s="10"/>
      <c r="G19" s="10"/>
      <c r="H19" s="6"/>
      <c r="I19" s="6"/>
      <c r="J19" s="6"/>
      <c r="K19" s="6"/>
      <c r="L19" s="6"/>
      <c r="M19" s="6"/>
      <c r="N19" s="6"/>
    </row>
    <row r="20" spans="1:14" ht="15">
      <c r="A20" s="8"/>
      <c r="B20" s="18" t="s">
        <v>598</v>
      </c>
      <c r="C20" s="18" t="s">
        <v>598</v>
      </c>
      <c r="D20" s="8" t="s">
        <v>448</v>
      </c>
      <c r="E20" s="10">
        <v>101933</v>
      </c>
      <c r="F20" s="10">
        <v>0</v>
      </c>
      <c r="G20" s="10">
        <f>E20*F20</f>
        <v>0</v>
      </c>
      <c r="H20" s="6"/>
      <c r="I20" s="6"/>
      <c r="J20" s="6"/>
      <c r="K20" s="6"/>
      <c r="L20" s="6"/>
      <c r="M20" s="6"/>
      <c r="N20" s="6"/>
    </row>
    <row r="21" spans="1:14" ht="12.75">
      <c r="A21" s="8"/>
      <c r="B21" s="18"/>
      <c r="C21" s="18"/>
      <c r="D21" s="8"/>
      <c r="E21" s="10"/>
      <c r="F21" s="10"/>
      <c r="G21" s="10"/>
      <c r="H21" s="6"/>
      <c r="I21" s="6"/>
      <c r="J21" s="6"/>
      <c r="K21" s="6"/>
      <c r="L21" s="6"/>
      <c r="M21" s="6"/>
      <c r="N21" s="6"/>
    </row>
    <row r="22" spans="1:14" ht="13.5" thickBot="1">
      <c r="A22" s="51" t="s">
        <v>282</v>
      </c>
      <c r="B22" s="57" t="s">
        <v>293</v>
      </c>
      <c r="C22" s="57" t="s">
        <v>449</v>
      </c>
      <c r="D22" s="51"/>
      <c r="E22" s="61"/>
      <c r="F22" s="61"/>
      <c r="G22" s="61">
        <f>SUM(G9,G13,G17,G20)</f>
        <v>0</v>
      </c>
      <c r="H22" s="6"/>
      <c r="I22" s="6"/>
      <c r="J22" s="6"/>
      <c r="K22" s="6"/>
      <c r="L22" s="6"/>
      <c r="M22" s="6"/>
      <c r="N22" s="6"/>
    </row>
    <row r="23" spans="1:14" ht="14.25" thickBot="1" thickTop="1">
      <c r="A23" s="51"/>
      <c r="B23" s="57"/>
      <c r="C23" s="57"/>
      <c r="D23" s="51"/>
      <c r="E23" s="61"/>
      <c r="F23" s="61"/>
      <c r="G23" s="61"/>
      <c r="H23" s="6"/>
      <c r="I23" s="6"/>
      <c r="J23" s="6"/>
      <c r="K23" s="6"/>
      <c r="L23" s="6"/>
      <c r="M23" s="6"/>
      <c r="N23" s="6"/>
    </row>
    <row r="24" spans="1:7" ht="15" customHeight="1" thickBot="1" thickTop="1">
      <c r="A24" s="62" t="s">
        <v>283</v>
      </c>
      <c r="B24" s="79" t="s">
        <v>337</v>
      </c>
      <c r="C24" s="79" t="s">
        <v>450</v>
      </c>
      <c r="D24" s="62"/>
      <c r="E24" s="52"/>
      <c r="F24" s="52"/>
      <c r="G24" s="86"/>
    </row>
    <row r="25" spans="1:7" ht="14.25" thickBot="1" thickTop="1">
      <c r="A25" s="80" t="s">
        <v>294</v>
      </c>
      <c r="B25" s="88" t="s">
        <v>338</v>
      </c>
      <c r="C25" s="88" t="s">
        <v>451</v>
      </c>
      <c r="D25" s="89"/>
      <c r="E25" s="41"/>
      <c r="F25" s="41"/>
      <c r="G25" s="90"/>
    </row>
    <row r="26" spans="1:14" ht="13.5" thickTop="1">
      <c r="A26" s="44" t="s">
        <v>278</v>
      </c>
      <c r="B26" s="44" t="s">
        <v>279</v>
      </c>
      <c r="C26" s="44" t="s">
        <v>435</v>
      </c>
      <c r="D26" s="44" t="s">
        <v>280</v>
      </c>
      <c r="E26" s="45" t="s">
        <v>281</v>
      </c>
      <c r="F26" s="45" t="s">
        <v>289</v>
      </c>
      <c r="G26" s="46" t="s">
        <v>288</v>
      </c>
      <c r="H26" s="6"/>
      <c r="I26" s="6"/>
      <c r="J26" s="6"/>
      <c r="K26" s="6"/>
      <c r="L26" s="6"/>
      <c r="M26" s="6"/>
      <c r="N26" s="6"/>
    </row>
    <row r="27" spans="1:7" ht="158.25">
      <c r="A27" s="8"/>
      <c r="B27" s="9" t="s">
        <v>295</v>
      </c>
      <c r="C27" s="9" t="s">
        <v>452</v>
      </c>
      <c r="D27" s="8"/>
      <c r="E27" s="10"/>
      <c r="F27" s="10"/>
      <c r="G27" s="10"/>
    </row>
    <row r="28" spans="1:7" ht="94.5">
      <c r="A28" s="146">
        <v>1</v>
      </c>
      <c r="B28" s="18" t="s">
        <v>453</v>
      </c>
      <c r="C28" s="18" t="s">
        <v>454</v>
      </c>
      <c r="D28" s="8" t="s">
        <v>448</v>
      </c>
      <c r="E28" s="10">
        <v>74563.78</v>
      </c>
      <c r="F28" s="10">
        <v>0</v>
      </c>
      <c r="G28" s="10">
        <f>E28*F28</f>
        <v>0</v>
      </c>
    </row>
    <row r="29" spans="1:7" ht="15">
      <c r="A29" s="146"/>
      <c r="B29" s="18" t="s">
        <v>455</v>
      </c>
      <c r="C29" s="18" t="s">
        <v>456</v>
      </c>
      <c r="D29" s="8"/>
      <c r="E29" s="10"/>
      <c r="F29" s="10"/>
      <c r="G29" s="10"/>
    </row>
    <row r="30" spans="1:7" ht="12.75">
      <c r="A30" s="8"/>
      <c r="B30" s="18"/>
      <c r="C30" s="18"/>
      <c r="D30" s="8"/>
      <c r="E30" s="10"/>
      <c r="F30" s="10"/>
      <c r="G30" s="10"/>
    </row>
    <row r="31" spans="1:7" ht="160.5">
      <c r="A31" s="8">
        <v>2</v>
      </c>
      <c r="B31" s="18" t="s">
        <v>457</v>
      </c>
      <c r="C31" s="34" t="s">
        <v>458</v>
      </c>
      <c r="D31" s="8"/>
      <c r="E31" s="10"/>
      <c r="F31" s="10"/>
      <c r="G31" s="10"/>
    </row>
    <row r="32" spans="1:7" ht="12.75">
      <c r="A32" s="8"/>
      <c r="B32" s="18" t="s">
        <v>296</v>
      </c>
      <c r="C32" s="18" t="s">
        <v>459</v>
      </c>
      <c r="D32" s="8"/>
      <c r="E32" s="10"/>
      <c r="F32" s="10"/>
      <c r="G32" s="10"/>
    </row>
    <row r="33" spans="1:7" ht="15">
      <c r="A33" s="8"/>
      <c r="B33" s="9" t="s">
        <v>460</v>
      </c>
      <c r="C33" s="9" t="s">
        <v>461</v>
      </c>
      <c r="D33" s="8"/>
      <c r="E33" s="10"/>
      <c r="F33" s="10"/>
      <c r="G33" s="10"/>
    </row>
    <row r="34" spans="1:7" ht="15">
      <c r="A34" s="8">
        <v>2.1</v>
      </c>
      <c r="B34" s="9" t="s">
        <v>297</v>
      </c>
      <c r="C34" s="9" t="s">
        <v>462</v>
      </c>
      <c r="D34" s="8" t="s">
        <v>463</v>
      </c>
      <c r="E34" s="10">
        <v>57899.4</v>
      </c>
      <c r="F34" s="10">
        <v>0</v>
      </c>
      <c r="G34" s="10">
        <f>E34*F34</f>
        <v>0</v>
      </c>
    </row>
    <row r="35" spans="1:7" ht="15">
      <c r="A35" s="8">
        <v>2.2</v>
      </c>
      <c r="B35" s="28" t="s">
        <v>464</v>
      </c>
      <c r="C35" s="28" t="s">
        <v>465</v>
      </c>
      <c r="D35" s="8" t="s">
        <v>463</v>
      </c>
      <c r="E35" s="10">
        <v>135098.6</v>
      </c>
      <c r="F35" s="10">
        <v>0</v>
      </c>
      <c r="G35" s="10">
        <f>E35*F35</f>
        <v>0</v>
      </c>
    </row>
    <row r="36" spans="1:7" ht="12.75">
      <c r="A36" s="8"/>
      <c r="B36" s="28"/>
      <c r="C36" s="28"/>
      <c r="D36" s="8"/>
      <c r="E36" s="10"/>
      <c r="F36" s="10"/>
      <c r="G36" s="10"/>
    </row>
    <row r="37" spans="1:7" ht="105">
      <c r="A37" s="8">
        <v>3</v>
      </c>
      <c r="B37" s="18" t="s">
        <v>298</v>
      </c>
      <c r="C37" s="18" t="s">
        <v>466</v>
      </c>
      <c r="D37" s="8"/>
      <c r="E37" s="10"/>
      <c r="F37" s="10"/>
      <c r="G37" s="10"/>
    </row>
    <row r="38" spans="1:7" ht="158.25">
      <c r="A38" s="8"/>
      <c r="B38" s="18" t="s">
        <v>299</v>
      </c>
      <c r="C38" s="18" t="s">
        <v>467</v>
      </c>
      <c r="D38" s="8"/>
      <c r="E38" s="10"/>
      <c r="F38" s="10"/>
      <c r="G38" s="10"/>
    </row>
    <row r="39" spans="1:7" ht="42">
      <c r="A39" s="8"/>
      <c r="B39" s="18" t="s">
        <v>468</v>
      </c>
      <c r="C39" s="18" t="s">
        <v>469</v>
      </c>
      <c r="D39" s="8"/>
      <c r="E39" s="10"/>
      <c r="F39" s="10"/>
      <c r="G39" s="10"/>
    </row>
    <row r="40" spans="1:7" ht="15">
      <c r="A40" s="8"/>
      <c r="B40" s="28" t="s">
        <v>300</v>
      </c>
      <c r="C40" s="28" t="s">
        <v>470</v>
      </c>
      <c r="D40" s="8" t="s">
        <v>463</v>
      </c>
      <c r="E40" s="10">
        <v>3240</v>
      </c>
      <c r="F40" s="10">
        <v>0</v>
      </c>
      <c r="G40" s="10">
        <f>E40*F40</f>
        <v>0</v>
      </c>
    </row>
    <row r="41" spans="1:7" ht="12.75">
      <c r="A41" s="8"/>
      <c r="B41" s="28"/>
      <c r="C41" s="28"/>
      <c r="D41" s="8"/>
      <c r="E41" s="10"/>
      <c r="F41" s="10"/>
      <c r="G41" s="10"/>
    </row>
    <row r="42" spans="1:7" ht="92.25">
      <c r="A42" s="8">
        <v>4</v>
      </c>
      <c r="B42" s="18" t="s">
        <v>301</v>
      </c>
      <c r="C42" s="18" t="s">
        <v>471</v>
      </c>
      <c r="D42" s="8"/>
      <c r="E42" s="10"/>
      <c r="F42" s="10"/>
      <c r="G42" s="10"/>
    </row>
    <row r="43" spans="1:7" ht="34.5" customHeight="1">
      <c r="A43" s="8"/>
      <c r="B43" s="18" t="s">
        <v>302</v>
      </c>
      <c r="C43" s="18" t="s">
        <v>472</v>
      </c>
      <c r="D43" s="8"/>
      <c r="E43" s="10"/>
      <c r="F43" s="10"/>
      <c r="G43" s="10"/>
    </row>
    <row r="44" spans="1:7" ht="15">
      <c r="A44" s="8"/>
      <c r="B44" s="18" t="s">
        <v>473</v>
      </c>
      <c r="C44" s="18" t="s">
        <v>474</v>
      </c>
      <c r="D44" s="8"/>
      <c r="E44" s="10"/>
      <c r="F44" s="10"/>
      <c r="G44" s="10"/>
    </row>
    <row r="45" spans="1:7" ht="15">
      <c r="A45" s="8"/>
      <c r="B45" s="18" t="s">
        <v>475</v>
      </c>
      <c r="C45" s="18" t="s">
        <v>475</v>
      </c>
      <c r="D45" s="8" t="s">
        <v>463</v>
      </c>
      <c r="E45" s="10">
        <v>1060</v>
      </c>
      <c r="F45" s="10">
        <v>0</v>
      </c>
      <c r="G45" s="10">
        <f>E45*F45</f>
        <v>0</v>
      </c>
    </row>
    <row r="46" spans="1:7" ht="12.75">
      <c r="A46" s="8"/>
      <c r="B46" s="18"/>
      <c r="C46" s="18"/>
      <c r="D46" s="8"/>
      <c r="E46" s="10"/>
      <c r="F46" s="10"/>
      <c r="G46" s="10"/>
    </row>
    <row r="47" spans="1:7" ht="38.25" customHeight="1">
      <c r="A47" s="8">
        <v>5</v>
      </c>
      <c r="B47" s="148" t="s">
        <v>476</v>
      </c>
      <c r="C47" s="148" t="s">
        <v>477</v>
      </c>
      <c r="D47" s="8"/>
      <c r="E47" s="10"/>
      <c r="F47" s="10"/>
      <c r="G47" s="10"/>
    </row>
    <row r="48" spans="1:7" ht="12.75">
      <c r="A48" s="8"/>
      <c r="B48" s="148"/>
      <c r="C48" s="148"/>
      <c r="D48" s="8"/>
      <c r="E48" s="10"/>
      <c r="F48" s="10"/>
      <c r="G48" s="10"/>
    </row>
    <row r="49" spans="1:7" ht="33.75" customHeight="1">
      <c r="A49" s="8"/>
      <c r="B49" s="18" t="s">
        <v>478</v>
      </c>
      <c r="C49" s="18" t="s">
        <v>479</v>
      </c>
      <c r="D49" s="8" t="s">
        <v>448</v>
      </c>
      <c r="E49" s="10">
        <v>30205.38</v>
      </c>
      <c r="F49" s="10">
        <v>0</v>
      </c>
      <c r="G49" s="10">
        <f>E49*F49</f>
        <v>0</v>
      </c>
    </row>
    <row r="50" spans="1:14" ht="264">
      <c r="A50" s="8">
        <v>6</v>
      </c>
      <c r="B50" s="9" t="s">
        <v>303</v>
      </c>
      <c r="C50" s="9" t="s">
        <v>480</v>
      </c>
      <c r="D50" s="8"/>
      <c r="E50" s="10"/>
      <c r="F50" s="10"/>
      <c r="G50" s="10"/>
      <c r="J50" s="11"/>
      <c r="K50" s="11"/>
      <c r="L50" s="11"/>
      <c r="M50" s="11"/>
      <c r="N50" s="11"/>
    </row>
    <row r="51" spans="1:7" ht="15">
      <c r="A51" s="8"/>
      <c r="B51" s="18" t="s">
        <v>481</v>
      </c>
      <c r="C51" s="18" t="s">
        <v>482</v>
      </c>
      <c r="D51" s="8" t="s">
        <v>463</v>
      </c>
      <c r="E51" s="10">
        <v>36685.21</v>
      </c>
      <c r="F51" s="10">
        <v>0</v>
      </c>
      <c r="G51" s="10">
        <f>E51*F51</f>
        <v>0</v>
      </c>
    </row>
    <row r="52" spans="1:7" ht="12.75">
      <c r="A52" s="8"/>
      <c r="B52" s="18"/>
      <c r="C52" s="18"/>
      <c r="D52" s="8"/>
      <c r="E52" s="10"/>
      <c r="F52" s="10"/>
      <c r="G52" s="10"/>
    </row>
    <row r="53" spans="1:7" ht="174">
      <c r="A53" s="8">
        <v>7</v>
      </c>
      <c r="B53" s="18" t="s">
        <v>483</v>
      </c>
      <c r="C53" s="18" t="s">
        <v>62</v>
      </c>
      <c r="D53" s="8"/>
      <c r="E53" s="10"/>
      <c r="F53" s="10"/>
      <c r="G53" s="10"/>
    </row>
    <row r="54" spans="1:7" ht="39" customHeight="1">
      <c r="A54" s="8"/>
      <c r="B54" s="18" t="s">
        <v>304</v>
      </c>
      <c r="C54" s="18" t="s">
        <v>63</v>
      </c>
      <c r="D54" s="8" t="s">
        <v>463</v>
      </c>
      <c r="E54" s="10">
        <v>1820.65</v>
      </c>
      <c r="F54" s="10">
        <v>0</v>
      </c>
      <c r="G54" s="10">
        <f>E54*F54</f>
        <v>0</v>
      </c>
    </row>
    <row r="55" spans="1:7" ht="12.75">
      <c r="A55" s="8"/>
      <c r="B55" s="18"/>
      <c r="C55" s="18"/>
      <c r="D55" s="8"/>
      <c r="E55" s="10"/>
      <c r="F55" s="10"/>
      <c r="G55" s="10"/>
    </row>
    <row r="56" spans="1:7" ht="81">
      <c r="A56" s="8">
        <v>8</v>
      </c>
      <c r="B56" s="18" t="s">
        <v>64</v>
      </c>
      <c r="C56" s="18" t="s">
        <v>65</v>
      </c>
      <c r="D56" s="8"/>
      <c r="E56" s="10"/>
      <c r="F56" s="10"/>
      <c r="G56" s="10"/>
    </row>
    <row r="57" spans="1:7" ht="12.75">
      <c r="A57" s="8"/>
      <c r="B57" s="9" t="s">
        <v>305</v>
      </c>
      <c r="C57" s="9" t="s">
        <v>66</v>
      </c>
      <c r="D57" s="8"/>
      <c r="E57" s="10"/>
      <c r="F57" s="10"/>
      <c r="G57" s="10"/>
    </row>
    <row r="58" spans="1:7" ht="15">
      <c r="A58" s="8"/>
      <c r="B58" s="9" t="s">
        <v>67</v>
      </c>
      <c r="C58" s="9" t="s">
        <v>68</v>
      </c>
      <c r="D58" s="8" t="s">
        <v>463</v>
      </c>
      <c r="E58" s="10">
        <v>11371.88</v>
      </c>
      <c r="F58" s="10">
        <v>0</v>
      </c>
      <c r="G58" s="10">
        <f>E58*F58</f>
        <v>0</v>
      </c>
    </row>
    <row r="59" spans="1:7" ht="108">
      <c r="A59" s="8">
        <v>9</v>
      </c>
      <c r="B59" s="18" t="s">
        <v>69</v>
      </c>
      <c r="C59" s="18" t="s">
        <v>70</v>
      </c>
      <c r="D59" s="8"/>
      <c r="E59" s="10"/>
      <c r="F59" s="10"/>
      <c r="G59" s="10"/>
    </row>
    <row r="60" spans="1:7" ht="15">
      <c r="A60" s="8"/>
      <c r="B60" s="18" t="s">
        <v>71</v>
      </c>
      <c r="C60" s="18" t="s">
        <v>71</v>
      </c>
      <c r="D60" s="8" t="s">
        <v>463</v>
      </c>
      <c r="E60" s="10">
        <v>11962.53</v>
      </c>
      <c r="F60" s="10">
        <v>0</v>
      </c>
      <c r="G60" s="10">
        <f>E60*F60</f>
        <v>0</v>
      </c>
    </row>
    <row r="61" spans="1:7" ht="12.75">
      <c r="A61" s="8"/>
      <c r="B61" s="18"/>
      <c r="C61" s="18"/>
      <c r="D61" s="8"/>
      <c r="E61" s="10"/>
      <c r="F61" s="10"/>
      <c r="G61" s="10"/>
    </row>
    <row r="62" spans="1:14" ht="66">
      <c r="A62" s="146">
        <v>10</v>
      </c>
      <c r="B62" s="18" t="s">
        <v>306</v>
      </c>
      <c r="C62" s="18" t="s">
        <v>72</v>
      </c>
      <c r="D62" s="8"/>
      <c r="E62" s="10"/>
      <c r="F62" s="10"/>
      <c r="G62" s="10"/>
      <c r="H62" s="11"/>
      <c r="I62" s="11"/>
      <c r="J62" s="11"/>
      <c r="K62" s="11"/>
      <c r="L62" s="11"/>
      <c r="M62" s="11"/>
      <c r="N62" s="11"/>
    </row>
    <row r="63" spans="1:14" ht="12.75">
      <c r="A63" s="146"/>
      <c r="B63" s="9" t="s">
        <v>307</v>
      </c>
      <c r="C63" s="9" t="s">
        <v>73</v>
      </c>
      <c r="D63" s="8" t="s">
        <v>287</v>
      </c>
      <c r="E63" s="10">
        <v>10</v>
      </c>
      <c r="F63" s="10">
        <v>0</v>
      </c>
      <c r="G63" s="10">
        <f>E63*F63</f>
        <v>0</v>
      </c>
      <c r="H63" s="11"/>
      <c r="I63" s="11"/>
      <c r="J63" s="11"/>
      <c r="K63" s="11"/>
      <c r="L63" s="11"/>
      <c r="M63" s="11"/>
      <c r="N63" s="11"/>
    </row>
    <row r="64" spans="1:7" ht="94.5">
      <c r="A64" s="146">
        <v>11</v>
      </c>
      <c r="B64" s="18" t="s">
        <v>74</v>
      </c>
      <c r="C64" s="18" t="s">
        <v>580</v>
      </c>
      <c r="D64" s="8"/>
      <c r="E64" s="10"/>
      <c r="F64" s="10"/>
      <c r="G64" s="10"/>
    </row>
    <row r="65" spans="1:7" ht="15">
      <c r="A65" s="146"/>
      <c r="B65" s="8" t="s">
        <v>308</v>
      </c>
      <c r="C65" s="8" t="s">
        <v>75</v>
      </c>
      <c r="D65" s="8" t="s">
        <v>463</v>
      </c>
      <c r="E65" s="10">
        <v>238971.69</v>
      </c>
      <c r="F65" s="10">
        <v>0</v>
      </c>
      <c r="G65" s="10">
        <f>E65*F65</f>
        <v>0</v>
      </c>
    </row>
    <row r="66" spans="1:7" ht="90" customHeight="1">
      <c r="A66" s="8">
        <v>12</v>
      </c>
      <c r="B66" s="18" t="s">
        <v>309</v>
      </c>
      <c r="C66" s="18" t="s">
        <v>76</v>
      </c>
      <c r="D66" s="8"/>
      <c r="E66" s="10"/>
      <c r="F66" s="10"/>
      <c r="G66" s="10"/>
    </row>
    <row r="67" spans="1:7" ht="39">
      <c r="A67" s="8"/>
      <c r="B67" s="18" t="s">
        <v>310</v>
      </c>
      <c r="C67" s="18" t="s">
        <v>77</v>
      </c>
      <c r="D67" s="8"/>
      <c r="E67" s="10"/>
      <c r="F67" s="10"/>
      <c r="G67" s="10"/>
    </row>
    <row r="68" spans="1:7" ht="26.25">
      <c r="A68" s="8"/>
      <c r="B68" s="18" t="s">
        <v>311</v>
      </c>
      <c r="C68" s="18" t="s">
        <v>78</v>
      </c>
      <c r="D68" s="8"/>
      <c r="E68" s="10"/>
      <c r="F68" s="10"/>
      <c r="G68" s="10"/>
    </row>
    <row r="69" spans="1:7" ht="15">
      <c r="A69" s="8"/>
      <c r="B69" s="9" t="s">
        <v>79</v>
      </c>
      <c r="C69" s="9" t="s">
        <v>80</v>
      </c>
      <c r="D69" s="8" t="s">
        <v>448</v>
      </c>
      <c r="E69" s="10">
        <v>93695.29</v>
      </c>
      <c r="F69" s="10">
        <v>0</v>
      </c>
      <c r="G69" s="10">
        <f>E69*F69</f>
        <v>0</v>
      </c>
    </row>
    <row r="70" spans="1:7" ht="81">
      <c r="A70" s="8">
        <v>13</v>
      </c>
      <c r="B70" s="18" t="s">
        <v>599</v>
      </c>
      <c r="C70" s="18" t="s">
        <v>600</v>
      </c>
      <c r="D70" s="8"/>
      <c r="E70" s="10"/>
      <c r="F70" s="10"/>
      <c r="G70" s="10"/>
    </row>
    <row r="71" spans="1:7" ht="15">
      <c r="A71" s="8"/>
      <c r="B71" s="18" t="s">
        <v>81</v>
      </c>
      <c r="C71" s="18" t="s">
        <v>82</v>
      </c>
      <c r="D71" s="8"/>
      <c r="E71" s="10"/>
      <c r="F71" s="10"/>
      <c r="G71" s="10"/>
    </row>
    <row r="72" spans="1:7" ht="15">
      <c r="A72" s="8"/>
      <c r="B72" s="18" t="s">
        <v>83</v>
      </c>
      <c r="C72" s="18" t="s">
        <v>84</v>
      </c>
      <c r="D72" s="8" t="s">
        <v>448</v>
      </c>
      <c r="E72" s="10">
        <v>91064.74</v>
      </c>
      <c r="F72" s="10">
        <v>0</v>
      </c>
      <c r="G72" s="10">
        <f>E72*F72</f>
        <v>0</v>
      </c>
    </row>
    <row r="73" spans="1:7" ht="16.5" customHeight="1" thickBot="1">
      <c r="A73" s="51" t="s">
        <v>294</v>
      </c>
      <c r="B73" s="57" t="s">
        <v>312</v>
      </c>
      <c r="C73" s="57" t="s">
        <v>256</v>
      </c>
      <c r="D73" s="51"/>
      <c r="E73" s="61"/>
      <c r="F73" s="61"/>
      <c r="G73" s="61">
        <f>SUM(G28:G72)</f>
        <v>0</v>
      </c>
    </row>
    <row r="74" spans="1:7" ht="14.25" thickBot="1" thickTop="1">
      <c r="A74" s="62" t="s">
        <v>313</v>
      </c>
      <c r="B74" s="84" t="s">
        <v>339</v>
      </c>
      <c r="C74" s="84" t="s">
        <v>85</v>
      </c>
      <c r="D74" s="85"/>
      <c r="E74" s="37"/>
      <c r="F74" s="37"/>
      <c r="G74" s="86"/>
    </row>
    <row r="75" spans="1:7" ht="13.5" thickTop="1">
      <c r="A75" s="44" t="s">
        <v>278</v>
      </c>
      <c r="B75" s="44" t="s">
        <v>279</v>
      </c>
      <c r="C75" s="44" t="s">
        <v>435</v>
      </c>
      <c r="D75" s="44" t="s">
        <v>280</v>
      </c>
      <c r="E75" s="45" t="s">
        <v>281</v>
      </c>
      <c r="F75" s="45" t="s">
        <v>289</v>
      </c>
      <c r="G75" s="46" t="s">
        <v>288</v>
      </c>
    </row>
    <row r="76" spans="1:7" ht="134.25">
      <c r="A76" s="8">
        <v>1</v>
      </c>
      <c r="B76" s="18" t="s">
        <v>86</v>
      </c>
      <c r="C76" s="18" t="s">
        <v>87</v>
      </c>
      <c r="D76" s="21"/>
      <c r="E76" s="20"/>
      <c r="F76" s="20"/>
      <c r="G76" s="10"/>
    </row>
    <row r="77" spans="1:7" ht="12.75">
      <c r="A77" s="146">
        <v>1.1</v>
      </c>
      <c r="B77" s="9" t="s">
        <v>314</v>
      </c>
      <c r="C77" s="9" t="s">
        <v>88</v>
      </c>
      <c r="D77" s="21"/>
      <c r="E77" s="20"/>
      <c r="F77" s="20"/>
      <c r="G77" s="10"/>
    </row>
    <row r="78" spans="1:7" ht="15">
      <c r="A78" s="146"/>
      <c r="B78" s="18" t="s">
        <v>315</v>
      </c>
      <c r="C78" s="18" t="s">
        <v>315</v>
      </c>
      <c r="D78" s="21" t="s">
        <v>463</v>
      </c>
      <c r="E78" s="20">
        <v>7102.75</v>
      </c>
      <c r="F78" s="20">
        <v>0</v>
      </c>
      <c r="G78" s="10">
        <f>E78*F78</f>
        <v>0</v>
      </c>
    </row>
    <row r="79" spans="1:7" ht="12.75">
      <c r="A79" s="146">
        <v>1.2</v>
      </c>
      <c r="B79" s="18" t="s">
        <v>316</v>
      </c>
      <c r="C79" s="18" t="s">
        <v>89</v>
      </c>
      <c r="D79" s="21"/>
      <c r="E79" s="20"/>
      <c r="F79" s="20"/>
      <c r="G79" s="10"/>
    </row>
    <row r="80" spans="1:7" ht="15">
      <c r="A80" s="146"/>
      <c r="B80" s="18" t="s">
        <v>317</v>
      </c>
      <c r="C80" s="18" t="s">
        <v>90</v>
      </c>
      <c r="D80" s="8" t="s">
        <v>463</v>
      </c>
      <c r="E80" s="10">
        <v>1121.49</v>
      </c>
      <c r="F80" s="10">
        <v>0</v>
      </c>
      <c r="G80" s="10">
        <f>E80*F80</f>
        <v>0</v>
      </c>
    </row>
    <row r="81" spans="1:7" ht="160.5">
      <c r="A81" s="8">
        <v>2</v>
      </c>
      <c r="B81" s="18" t="s">
        <v>91</v>
      </c>
      <c r="C81" s="18" t="s">
        <v>92</v>
      </c>
      <c r="D81" s="8" t="s">
        <v>463</v>
      </c>
      <c r="E81" s="10">
        <v>540</v>
      </c>
      <c r="F81" s="10">
        <v>0</v>
      </c>
      <c r="G81" s="10">
        <f>E81*F81</f>
        <v>0</v>
      </c>
    </row>
    <row r="82" spans="1:7" ht="12.75">
      <c r="A82" s="8"/>
      <c r="B82" s="18" t="s">
        <v>318</v>
      </c>
      <c r="C82" s="18" t="s">
        <v>318</v>
      </c>
      <c r="D82" s="8"/>
      <c r="E82" s="10"/>
      <c r="F82" s="10"/>
      <c r="G82" s="10"/>
    </row>
    <row r="83" spans="1:7" ht="108">
      <c r="A83" s="146">
        <v>3</v>
      </c>
      <c r="B83" s="18" t="s">
        <v>93</v>
      </c>
      <c r="C83" s="18" t="s">
        <v>94</v>
      </c>
      <c r="D83" s="8"/>
      <c r="E83" s="10"/>
      <c r="F83" s="10"/>
      <c r="G83" s="10"/>
    </row>
    <row r="84" spans="1:7" ht="15">
      <c r="A84" s="146"/>
      <c r="B84" s="9" t="s">
        <v>319</v>
      </c>
      <c r="C84" s="9" t="s">
        <v>319</v>
      </c>
      <c r="D84" s="8" t="s">
        <v>448</v>
      </c>
      <c r="E84" s="10">
        <v>37906.26</v>
      </c>
      <c r="F84" s="10">
        <v>0</v>
      </c>
      <c r="G84" s="10">
        <f>E84*F84</f>
        <v>0</v>
      </c>
    </row>
    <row r="85" spans="1:7" ht="12.75">
      <c r="A85" s="8"/>
      <c r="B85" s="9"/>
      <c r="C85" s="9"/>
      <c r="D85" s="8"/>
      <c r="E85" s="10"/>
      <c r="F85" s="10"/>
      <c r="G85" s="10"/>
    </row>
    <row r="86" spans="1:8" ht="52.5">
      <c r="A86" s="146">
        <v>4</v>
      </c>
      <c r="B86" s="141" t="s">
        <v>621</v>
      </c>
      <c r="C86" s="141" t="s">
        <v>622</v>
      </c>
      <c r="D86" s="142"/>
      <c r="E86" s="143"/>
      <c r="F86" s="143"/>
      <c r="G86" s="143"/>
      <c r="H86" s="144"/>
    </row>
    <row r="87" spans="1:7" ht="12.75">
      <c r="A87" s="146"/>
      <c r="B87" s="141" t="s">
        <v>623</v>
      </c>
      <c r="C87" s="141" t="s">
        <v>624</v>
      </c>
      <c r="D87" s="142" t="s">
        <v>286</v>
      </c>
      <c r="E87" s="143">
        <v>1894</v>
      </c>
      <c r="F87" s="143">
        <v>0</v>
      </c>
      <c r="G87" s="143">
        <f>E87*F87</f>
        <v>0</v>
      </c>
    </row>
    <row r="88" spans="1:7" ht="12.75">
      <c r="A88" s="8"/>
      <c r="B88" s="141"/>
      <c r="C88" s="141"/>
      <c r="D88" s="142"/>
      <c r="E88" s="143"/>
      <c r="F88" s="143"/>
      <c r="G88" s="143"/>
    </row>
    <row r="89" spans="1:7" ht="15" customHeight="1" thickBot="1">
      <c r="A89" s="51" t="s">
        <v>313</v>
      </c>
      <c r="B89" s="57" t="s">
        <v>320</v>
      </c>
      <c r="C89" s="57" t="s">
        <v>239</v>
      </c>
      <c r="D89" s="51"/>
      <c r="E89" s="61"/>
      <c r="F89" s="61"/>
      <c r="G89" s="61">
        <f>SUM(G76:G87)</f>
        <v>0</v>
      </c>
    </row>
    <row r="90" spans="1:7" ht="15.75" customHeight="1" thickTop="1">
      <c r="A90" s="12"/>
      <c r="B90" s="13"/>
      <c r="C90" s="13"/>
      <c r="D90" s="12"/>
      <c r="E90" s="14"/>
      <c r="F90" s="14"/>
      <c r="G90" s="10"/>
    </row>
    <row r="91" spans="1:7" ht="13.5" thickBot="1">
      <c r="A91" s="62" t="s">
        <v>327</v>
      </c>
      <c r="B91" s="84" t="s">
        <v>340</v>
      </c>
      <c r="C91" s="84" t="s">
        <v>240</v>
      </c>
      <c r="D91" s="85"/>
      <c r="E91" s="37"/>
      <c r="F91" s="37"/>
      <c r="G91" s="86"/>
    </row>
    <row r="92" spans="1:7" ht="13.5" thickTop="1">
      <c r="A92" s="44" t="s">
        <v>278</v>
      </c>
      <c r="B92" s="44" t="s">
        <v>279</v>
      </c>
      <c r="C92" s="44" t="s">
        <v>435</v>
      </c>
      <c r="D92" s="44" t="s">
        <v>280</v>
      </c>
      <c r="E92" s="45" t="s">
        <v>281</v>
      </c>
      <c r="F92" s="45" t="s">
        <v>289</v>
      </c>
      <c r="G92" s="46" t="s">
        <v>288</v>
      </c>
    </row>
    <row r="93" spans="1:7" ht="78.75">
      <c r="A93" s="8">
        <v>1</v>
      </c>
      <c r="B93" s="18" t="s">
        <v>341</v>
      </c>
      <c r="C93" s="18" t="s">
        <v>95</v>
      </c>
      <c r="D93" s="21"/>
      <c r="E93" s="20"/>
      <c r="F93" s="20"/>
      <c r="G93" s="10"/>
    </row>
    <row r="94" spans="1:7" ht="26.25">
      <c r="A94" s="8"/>
      <c r="B94" s="9" t="s">
        <v>321</v>
      </c>
      <c r="C94" s="9" t="s">
        <v>96</v>
      </c>
      <c r="D94" s="21" t="s">
        <v>324</v>
      </c>
      <c r="E94" s="20">
        <v>199961.13</v>
      </c>
      <c r="F94" s="20">
        <v>0</v>
      </c>
      <c r="G94" s="10">
        <f>E94*F94</f>
        <v>0</v>
      </c>
    </row>
    <row r="95" spans="1:7" ht="12.75">
      <c r="A95" s="8"/>
      <c r="B95" s="9" t="s">
        <v>342</v>
      </c>
      <c r="C95" s="9" t="s">
        <v>342</v>
      </c>
      <c r="D95" s="21"/>
      <c r="E95" s="20"/>
      <c r="F95" s="20"/>
      <c r="G95" s="10"/>
    </row>
    <row r="96" spans="1:7" ht="12.75">
      <c r="A96" s="8"/>
      <c r="B96" s="9" t="s">
        <v>343</v>
      </c>
      <c r="C96" s="9" t="s">
        <v>343</v>
      </c>
      <c r="D96" s="21"/>
      <c r="E96" s="20"/>
      <c r="F96" s="20"/>
      <c r="G96" s="10"/>
    </row>
    <row r="97" spans="1:7" ht="12.75">
      <c r="A97" s="8"/>
      <c r="B97" s="9" t="s">
        <v>344</v>
      </c>
      <c r="C97" s="9" t="s">
        <v>344</v>
      </c>
      <c r="D97" s="21"/>
      <c r="E97" s="20"/>
      <c r="F97" s="20"/>
      <c r="G97" s="10"/>
    </row>
    <row r="98" spans="1:7" ht="12.75">
      <c r="A98" s="8"/>
      <c r="B98" s="9" t="s">
        <v>322</v>
      </c>
      <c r="C98" s="9" t="s">
        <v>322</v>
      </c>
      <c r="D98" s="21"/>
      <c r="E98" s="20"/>
      <c r="F98" s="20"/>
      <c r="G98" s="10"/>
    </row>
    <row r="99" spans="1:7" ht="12.75">
      <c r="A99" s="8"/>
      <c r="B99" s="9" t="s">
        <v>323</v>
      </c>
      <c r="C99" s="9" t="s">
        <v>323</v>
      </c>
      <c r="D99" s="21"/>
      <c r="E99" s="20"/>
      <c r="F99" s="20"/>
      <c r="G99" s="10"/>
    </row>
    <row r="100" spans="1:7" ht="12.75">
      <c r="A100" s="8"/>
      <c r="B100" s="9"/>
      <c r="C100" s="9"/>
      <c r="D100" s="21"/>
      <c r="E100" s="20"/>
      <c r="F100" s="20"/>
      <c r="G100" s="10"/>
    </row>
    <row r="101" spans="1:7" ht="66">
      <c r="A101" s="8">
        <v>2</v>
      </c>
      <c r="B101" s="18" t="s">
        <v>345</v>
      </c>
      <c r="C101" s="18" t="s">
        <v>97</v>
      </c>
      <c r="D101" s="21"/>
      <c r="E101" s="20"/>
      <c r="F101" s="20"/>
      <c r="G101" s="10"/>
    </row>
    <row r="102" spans="1:7" ht="15">
      <c r="A102" s="8"/>
      <c r="B102" s="9" t="s">
        <v>98</v>
      </c>
      <c r="C102" s="9" t="s">
        <v>98</v>
      </c>
      <c r="D102" s="21" t="s">
        <v>284</v>
      </c>
      <c r="E102" s="20">
        <v>48141</v>
      </c>
      <c r="F102" s="20">
        <v>0</v>
      </c>
      <c r="G102" s="10">
        <f>E102*F102</f>
        <v>0</v>
      </c>
    </row>
    <row r="103" spans="1:7" ht="12.75">
      <c r="A103" s="8"/>
      <c r="B103" s="9"/>
      <c r="C103" s="9"/>
      <c r="D103" s="21"/>
      <c r="E103" s="20"/>
      <c r="F103" s="20"/>
      <c r="G103" s="10"/>
    </row>
    <row r="104" spans="1:7" ht="24" customHeight="1" thickBot="1">
      <c r="A104" s="51" t="s">
        <v>327</v>
      </c>
      <c r="B104" s="57" t="s">
        <v>325</v>
      </c>
      <c r="C104" s="57" t="s">
        <v>248</v>
      </c>
      <c r="D104" s="51"/>
      <c r="E104" s="61"/>
      <c r="F104" s="61"/>
      <c r="G104" s="61">
        <f>SUM(G93:G102)</f>
        <v>0</v>
      </c>
    </row>
    <row r="105" spans="1:7" ht="29.25" customHeight="1" thickTop="1">
      <c r="A105" s="102" t="s">
        <v>511</v>
      </c>
      <c r="B105" s="103" t="s">
        <v>326</v>
      </c>
      <c r="C105" s="103" t="s">
        <v>99</v>
      </c>
      <c r="D105" s="102"/>
      <c r="E105" s="104"/>
      <c r="F105" s="104"/>
      <c r="G105" s="104">
        <f>G73+G89+G104</f>
        <v>0</v>
      </c>
    </row>
    <row r="106" spans="1:7" ht="12.75">
      <c r="A106" s="12"/>
      <c r="B106" s="13"/>
      <c r="C106" s="13"/>
      <c r="D106" s="12"/>
      <c r="E106" s="14"/>
      <c r="F106" s="14"/>
      <c r="G106" s="14"/>
    </row>
    <row r="107" spans="1:7" ht="28.5" customHeight="1" thickBot="1">
      <c r="A107" s="35" t="s">
        <v>510</v>
      </c>
      <c r="B107" s="35" t="s">
        <v>268</v>
      </c>
      <c r="C107" s="35" t="s">
        <v>512</v>
      </c>
      <c r="D107" s="36"/>
      <c r="E107" s="37"/>
      <c r="F107" s="37"/>
      <c r="G107" s="37"/>
    </row>
    <row r="108" spans="1:7" ht="35.25" customHeight="1" thickBot="1" thickTop="1">
      <c r="A108" s="38" t="s">
        <v>513</v>
      </c>
      <c r="B108" s="39" t="s">
        <v>515</v>
      </c>
      <c r="C108" s="39" t="s">
        <v>514</v>
      </c>
      <c r="D108" s="40"/>
      <c r="E108" s="41"/>
      <c r="F108" s="41"/>
      <c r="G108" s="41"/>
    </row>
    <row r="109" spans="1:3" ht="13.5" thickTop="1">
      <c r="A109" s="23" t="s">
        <v>294</v>
      </c>
      <c r="B109" s="23" t="s">
        <v>516</v>
      </c>
      <c r="C109" s="23" t="s">
        <v>517</v>
      </c>
    </row>
    <row r="110" spans="1:7" ht="13.5" thickBot="1">
      <c r="A110" s="73" t="s">
        <v>278</v>
      </c>
      <c r="B110" s="73" t="s">
        <v>279</v>
      </c>
      <c r="C110" s="73" t="s">
        <v>435</v>
      </c>
      <c r="D110" s="73" t="s">
        <v>280</v>
      </c>
      <c r="E110" s="74" t="s">
        <v>281</v>
      </c>
      <c r="F110" s="74" t="s">
        <v>289</v>
      </c>
      <c r="G110" s="52" t="s">
        <v>288</v>
      </c>
    </row>
    <row r="111" spans="1:7" ht="147.75" thickTop="1">
      <c r="A111" s="8">
        <v>1</v>
      </c>
      <c r="B111" s="18" t="s">
        <v>100</v>
      </c>
      <c r="C111" s="18" t="s">
        <v>581</v>
      </c>
      <c r="D111" s="8"/>
      <c r="E111" s="10"/>
      <c r="F111" s="10"/>
      <c r="G111" s="10"/>
    </row>
    <row r="112" spans="1:7" ht="12.75">
      <c r="A112" s="8"/>
      <c r="B112" s="18" t="s">
        <v>328</v>
      </c>
      <c r="C112" s="18" t="s">
        <v>101</v>
      </c>
      <c r="D112" s="8"/>
      <c r="E112" s="10"/>
      <c r="F112" s="10"/>
      <c r="G112" s="10"/>
    </row>
    <row r="113" spans="1:7" ht="15">
      <c r="A113" s="8"/>
      <c r="B113" s="9" t="s">
        <v>102</v>
      </c>
      <c r="C113" s="9" t="s">
        <v>102</v>
      </c>
      <c r="D113" s="8"/>
      <c r="E113" s="10"/>
      <c r="F113" s="10"/>
      <c r="G113" s="10"/>
    </row>
    <row r="114" spans="1:7" ht="12.75">
      <c r="A114" s="8"/>
      <c r="B114" s="9" t="s">
        <v>329</v>
      </c>
      <c r="C114" s="9" t="s">
        <v>103</v>
      </c>
      <c r="D114" s="8"/>
      <c r="E114" s="10"/>
      <c r="F114" s="10"/>
      <c r="G114" s="10"/>
    </row>
    <row r="115" spans="1:7" ht="15" customHeight="1">
      <c r="A115" s="8">
        <v>1.1</v>
      </c>
      <c r="B115" s="9" t="s">
        <v>330</v>
      </c>
      <c r="C115" s="9" t="s">
        <v>104</v>
      </c>
      <c r="D115" s="8" t="s">
        <v>463</v>
      </c>
      <c r="E115" s="10">
        <v>184.32</v>
      </c>
      <c r="F115" s="10">
        <v>0</v>
      </c>
      <c r="G115" s="10">
        <f>E115*F115</f>
        <v>0</v>
      </c>
    </row>
    <row r="116" spans="1:7" ht="12.75">
      <c r="A116" s="8"/>
      <c r="B116" s="9" t="s">
        <v>331</v>
      </c>
      <c r="C116" s="9" t="s">
        <v>105</v>
      </c>
      <c r="D116" s="8"/>
      <c r="E116" s="10"/>
      <c r="F116" s="10"/>
      <c r="G116" s="10"/>
    </row>
    <row r="117" spans="1:7" ht="15" customHeight="1">
      <c r="A117" s="8">
        <v>1.2</v>
      </c>
      <c r="B117" s="9" t="s">
        <v>332</v>
      </c>
      <c r="C117" s="9" t="s">
        <v>106</v>
      </c>
      <c r="D117" s="8" t="s">
        <v>463</v>
      </c>
      <c r="E117" s="10">
        <v>122.88</v>
      </c>
      <c r="F117" s="10">
        <v>0</v>
      </c>
      <c r="G117" s="10">
        <f>E117*F117</f>
        <v>0</v>
      </c>
    </row>
    <row r="118" spans="1:7" ht="12.75">
      <c r="A118" s="8"/>
      <c r="B118" s="9" t="s">
        <v>333</v>
      </c>
      <c r="C118" s="9" t="s">
        <v>333</v>
      </c>
      <c r="D118" s="8"/>
      <c r="E118" s="10"/>
      <c r="F118" s="10"/>
      <c r="G118" s="10"/>
    </row>
    <row r="119" spans="1:7" ht="12.75">
      <c r="A119" s="8"/>
      <c r="B119" s="9"/>
      <c r="C119" s="9"/>
      <c r="D119" s="8"/>
      <c r="E119" s="10"/>
      <c r="F119" s="10"/>
      <c r="G119" s="10"/>
    </row>
    <row r="120" spans="1:7" ht="81">
      <c r="A120" s="8">
        <v>2</v>
      </c>
      <c r="B120" s="18" t="s">
        <v>107</v>
      </c>
      <c r="C120" s="18" t="s">
        <v>108</v>
      </c>
      <c r="D120" s="8"/>
      <c r="E120" s="10"/>
      <c r="F120" s="10"/>
      <c r="G120" s="10"/>
    </row>
    <row r="121" spans="1:7" ht="15">
      <c r="A121" s="8"/>
      <c r="B121" s="9" t="s">
        <v>109</v>
      </c>
      <c r="C121" s="9" t="s">
        <v>109</v>
      </c>
      <c r="D121" s="8" t="s">
        <v>448</v>
      </c>
      <c r="E121" s="10">
        <v>232.4</v>
      </c>
      <c r="F121" s="10">
        <v>0</v>
      </c>
      <c r="G121" s="10">
        <f>E121*F121</f>
        <v>0</v>
      </c>
    </row>
    <row r="122" spans="1:7" ht="12.75">
      <c r="A122" s="8"/>
      <c r="B122" s="9"/>
      <c r="C122" s="9"/>
      <c r="D122" s="8"/>
      <c r="E122" s="10"/>
      <c r="F122" s="10"/>
      <c r="G122" s="10"/>
    </row>
    <row r="123" spans="1:7" ht="94.5">
      <c r="A123" s="8">
        <v>3</v>
      </c>
      <c r="B123" s="18" t="s">
        <v>110</v>
      </c>
      <c r="C123" s="18" t="s">
        <v>111</v>
      </c>
      <c r="D123" s="8"/>
      <c r="E123" s="10"/>
      <c r="F123" s="10"/>
      <c r="G123" s="10"/>
    </row>
    <row r="124" spans="1:7" ht="30.75" customHeight="1">
      <c r="A124" s="8"/>
      <c r="B124" s="9" t="s">
        <v>112</v>
      </c>
      <c r="C124" s="9" t="s">
        <v>112</v>
      </c>
      <c r="D124" s="8" t="s">
        <v>463</v>
      </c>
      <c r="E124" s="10">
        <v>307.2</v>
      </c>
      <c r="F124" s="10">
        <v>0</v>
      </c>
      <c r="G124" s="10">
        <f>E124*F124</f>
        <v>0</v>
      </c>
    </row>
    <row r="125" spans="1:7" ht="12.75">
      <c r="A125" s="8"/>
      <c r="B125" s="9"/>
      <c r="C125" s="9"/>
      <c r="D125" s="8"/>
      <c r="E125" s="10"/>
      <c r="F125" s="10"/>
      <c r="G125" s="10"/>
    </row>
    <row r="126" spans="1:7" ht="52.5">
      <c r="A126" s="146">
        <v>4</v>
      </c>
      <c r="B126" s="18" t="s">
        <v>334</v>
      </c>
      <c r="C126" s="18" t="s">
        <v>582</v>
      </c>
      <c r="D126" s="8"/>
      <c r="E126" s="10"/>
      <c r="F126" s="10"/>
      <c r="G126" s="10"/>
    </row>
    <row r="127" spans="1:7" ht="15">
      <c r="A127" s="146"/>
      <c r="B127" s="9" t="s">
        <v>113</v>
      </c>
      <c r="C127" s="9" t="s">
        <v>113</v>
      </c>
      <c r="D127" s="8" t="s">
        <v>463</v>
      </c>
      <c r="E127" s="10">
        <v>414.72</v>
      </c>
      <c r="F127" s="10">
        <v>0</v>
      </c>
      <c r="G127" s="10">
        <f>E127*F127</f>
        <v>0</v>
      </c>
    </row>
    <row r="128" spans="1:7" ht="12.75">
      <c r="A128" s="8"/>
      <c r="B128" s="9"/>
      <c r="C128" s="9"/>
      <c r="D128" s="8"/>
      <c r="E128" s="10"/>
      <c r="F128" s="10"/>
      <c r="G128" s="10"/>
    </row>
    <row r="129" spans="1:7" ht="81">
      <c r="A129" s="8">
        <v>5</v>
      </c>
      <c r="B129" s="18" t="s">
        <v>601</v>
      </c>
      <c r="C129" s="18" t="s">
        <v>602</v>
      </c>
      <c r="D129" s="8"/>
      <c r="E129" s="10"/>
      <c r="F129" s="10"/>
      <c r="G129" s="10"/>
    </row>
    <row r="130" spans="1:7" ht="15">
      <c r="A130" s="8"/>
      <c r="B130" s="18" t="s">
        <v>114</v>
      </c>
      <c r="C130" s="18" t="s">
        <v>115</v>
      </c>
      <c r="D130" s="8"/>
      <c r="E130" s="10"/>
      <c r="F130" s="10"/>
      <c r="G130" s="10"/>
    </row>
    <row r="131" spans="1:7" ht="15">
      <c r="A131" s="8"/>
      <c r="B131" s="9" t="s">
        <v>116</v>
      </c>
      <c r="C131" s="9" t="s">
        <v>117</v>
      </c>
      <c r="D131" s="8" t="s">
        <v>448</v>
      </c>
      <c r="E131" s="10">
        <v>472.5</v>
      </c>
      <c r="F131" s="10">
        <v>0</v>
      </c>
      <c r="G131" s="10">
        <f>E131*F131</f>
        <v>0</v>
      </c>
    </row>
    <row r="132" spans="1:7" ht="12.75">
      <c r="A132" s="8"/>
      <c r="B132" s="9"/>
      <c r="C132" s="9"/>
      <c r="D132" s="8"/>
      <c r="E132" s="10"/>
      <c r="F132" s="10"/>
      <c r="G132" s="10"/>
    </row>
    <row r="133" spans="1:7" ht="12.75">
      <c r="A133" s="8">
        <v>6</v>
      </c>
      <c r="B133" s="18" t="s">
        <v>335</v>
      </c>
      <c r="C133" s="18" t="s">
        <v>118</v>
      </c>
      <c r="D133" s="8"/>
      <c r="E133" s="10"/>
      <c r="F133" s="10"/>
      <c r="G133" s="10"/>
    </row>
    <row r="134" spans="1:7" ht="15">
      <c r="A134" s="8"/>
      <c r="B134" s="18" t="s">
        <v>114</v>
      </c>
      <c r="C134" s="18" t="s">
        <v>115</v>
      </c>
      <c r="D134" s="8"/>
      <c r="E134" s="10"/>
      <c r="F134" s="10"/>
      <c r="G134" s="10"/>
    </row>
    <row r="135" spans="1:7" ht="15">
      <c r="A135" s="8"/>
      <c r="B135" s="9" t="s">
        <v>119</v>
      </c>
      <c r="C135" s="9" t="s">
        <v>119</v>
      </c>
      <c r="D135" s="8" t="s">
        <v>448</v>
      </c>
      <c r="E135" s="10">
        <v>210</v>
      </c>
      <c r="F135" s="10">
        <v>0</v>
      </c>
      <c r="G135" s="10">
        <f>E135*F135</f>
        <v>0</v>
      </c>
    </row>
    <row r="136" spans="1:7" ht="12.75">
      <c r="A136" s="8"/>
      <c r="B136" s="9"/>
      <c r="C136" s="9"/>
      <c r="D136" s="8"/>
      <c r="E136" s="10"/>
      <c r="F136" s="10"/>
      <c r="G136" s="10"/>
    </row>
    <row r="137" spans="1:7" ht="13.5" thickBot="1">
      <c r="A137" s="62" t="s">
        <v>294</v>
      </c>
      <c r="B137" s="62" t="s">
        <v>242</v>
      </c>
      <c r="C137" s="105" t="s">
        <v>243</v>
      </c>
      <c r="D137" s="62"/>
      <c r="E137" s="106"/>
      <c r="F137" s="106"/>
      <c r="G137" s="61">
        <f>SUM(G111:G135)</f>
        <v>0</v>
      </c>
    </row>
    <row r="138" spans="1:14" s="24" customFormat="1" ht="33.75" customHeight="1" thickTop="1">
      <c r="A138" s="107" t="s">
        <v>518</v>
      </c>
      <c r="B138" s="108" t="s">
        <v>244</v>
      </c>
      <c r="C138" s="108" t="s">
        <v>245</v>
      </c>
      <c r="D138" s="107"/>
      <c r="E138" s="109"/>
      <c r="F138" s="109"/>
      <c r="G138" s="104">
        <f>G137</f>
        <v>0</v>
      </c>
      <c r="H138" s="16"/>
      <c r="I138" s="16"/>
      <c r="J138" s="16"/>
      <c r="K138" s="16"/>
      <c r="L138" s="16"/>
      <c r="M138" s="16"/>
      <c r="N138" s="16"/>
    </row>
    <row r="139" spans="1:14" s="24" customFormat="1" ht="12.75">
      <c r="A139" s="91"/>
      <c r="B139" s="92"/>
      <c r="C139" s="92"/>
      <c r="D139" s="91"/>
      <c r="E139" s="93"/>
      <c r="F139" s="93"/>
      <c r="G139" s="14"/>
      <c r="H139" s="16"/>
      <c r="I139" s="16"/>
      <c r="J139" s="16"/>
      <c r="K139" s="16"/>
      <c r="L139" s="16"/>
      <c r="M139" s="16"/>
      <c r="N139" s="16"/>
    </row>
    <row r="140" spans="1:7" ht="31.5" customHeight="1" thickBot="1">
      <c r="A140" s="35" t="s">
        <v>520</v>
      </c>
      <c r="B140" s="83" t="s">
        <v>519</v>
      </c>
      <c r="C140" s="83" t="s">
        <v>521</v>
      </c>
      <c r="D140" s="57"/>
      <c r="E140" s="57"/>
      <c r="F140" s="57"/>
      <c r="G140" s="57"/>
    </row>
    <row r="141" spans="1:3" ht="13.5" thickTop="1">
      <c r="A141" s="23" t="s">
        <v>523</v>
      </c>
      <c r="B141" s="29" t="s">
        <v>522</v>
      </c>
      <c r="C141" s="29" t="s">
        <v>517</v>
      </c>
    </row>
    <row r="142" spans="1:7" ht="12.75">
      <c r="A142" s="31" t="s">
        <v>278</v>
      </c>
      <c r="B142" s="31" t="s">
        <v>279</v>
      </c>
      <c r="C142" s="31" t="s">
        <v>435</v>
      </c>
      <c r="D142" s="31" t="s">
        <v>280</v>
      </c>
      <c r="E142" s="32" t="s">
        <v>281</v>
      </c>
      <c r="F142" s="32" t="s">
        <v>289</v>
      </c>
      <c r="G142" s="33" t="s">
        <v>288</v>
      </c>
    </row>
    <row r="143" spans="1:3" ht="132">
      <c r="A143" s="8">
        <v>1</v>
      </c>
      <c r="B143" s="18" t="s">
        <v>120</v>
      </c>
      <c r="C143" s="18" t="s">
        <v>583</v>
      </c>
    </row>
    <row r="144" spans="1:3" ht="12.75">
      <c r="A144" s="8"/>
      <c r="B144" s="18" t="s">
        <v>328</v>
      </c>
      <c r="C144" s="18" t="s">
        <v>101</v>
      </c>
    </row>
    <row r="145" spans="1:3" ht="54.75">
      <c r="A145" s="8"/>
      <c r="B145" s="9" t="s">
        <v>121</v>
      </c>
      <c r="C145" s="9" t="s">
        <v>121</v>
      </c>
    </row>
    <row r="146" spans="1:3" ht="12.75">
      <c r="A146" s="8"/>
      <c r="B146" s="9" t="s">
        <v>329</v>
      </c>
      <c r="C146" s="9" t="s">
        <v>103</v>
      </c>
    </row>
    <row r="147" spans="1:3" ht="12.75">
      <c r="A147" s="8"/>
      <c r="B147" s="9" t="s">
        <v>330</v>
      </c>
      <c r="C147" s="9" t="s">
        <v>104</v>
      </c>
    </row>
    <row r="148" spans="1:7" ht="15">
      <c r="A148" s="8">
        <v>1.1</v>
      </c>
      <c r="B148" s="9" t="s">
        <v>346</v>
      </c>
      <c r="C148" s="9" t="s">
        <v>346</v>
      </c>
      <c r="D148" s="8" t="s">
        <v>463</v>
      </c>
      <c r="E148" s="10">
        <v>114.31</v>
      </c>
      <c r="F148" s="10">
        <v>0</v>
      </c>
      <c r="G148" s="10">
        <f>E148*F148</f>
        <v>0</v>
      </c>
    </row>
    <row r="149" spans="1:7" ht="12.75">
      <c r="A149" s="8"/>
      <c r="B149" s="9" t="s">
        <v>332</v>
      </c>
      <c r="C149" s="9" t="s">
        <v>106</v>
      </c>
      <c r="G149" s="10"/>
    </row>
    <row r="150" spans="1:7" ht="15">
      <c r="A150" s="8">
        <v>1.2</v>
      </c>
      <c r="B150" s="9" t="s">
        <v>347</v>
      </c>
      <c r="C150" s="9" t="s">
        <v>347</v>
      </c>
      <c r="D150" s="8" t="s">
        <v>463</v>
      </c>
      <c r="E150" s="10">
        <v>76.21</v>
      </c>
      <c r="F150" s="10">
        <v>0</v>
      </c>
      <c r="G150" s="10">
        <f>E150*F150</f>
        <v>0</v>
      </c>
    </row>
    <row r="151" spans="1:7" ht="12.75">
      <c r="A151" s="8"/>
      <c r="B151" s="9"/>
      <c r="C151" s="9"/>
      <c r="D151" s="8"/>
      <c r="E151" s="10"/>
      <c r="F151" s="10"/>
      <c r="G151" s="10"/>
    </row>
    <row r="152" spans="1:7" ht="68.25">
      <c r="A152" s="8">
        <v>2</v>
      </c>
      <c r="B152" s="18" t="s">
        <v>122</v>
      </c>
      <c r="C152" s="18" t="s">
        <v>123</v>
      </c>
      <c r="G152" s="10"/>
    </row>
    <row r="153" spans="1:7" ht="15">
      <c r="A153" s="8"/>
      <c r="B153" s="9" t="s">
        <v>124</v>
      </c>
      <c r="C153" s="9" t="s">
        <v>124</v>
      </c>
      <c r="D153" s="8" t="s">
        <v>448</v>
      </c>
      <c r="E153" s="10">
        <v>160.512</v>
      </c>
      <c r="F153" s="10">
        <v>0</v>
      </c>
      <c r="G153" s="10">
        <f>E153*F153</f>
        <v>0</v>
      </c>
    </row>
    <row r="154" spans="1:7" ht="12.75">
      <c r="A154" s="8"/>
      <c r="B154" s="9"/>
      <c r="C154" s="9"/>
      <c r="D154" s="8"/>
      <c r="E154" s="10"/>
      <c r="F154" s="10"/>
      <c r="G154" s="10"/>
    </row>
    <row r="155" spans="1:7" ht="28.5">
      <c r="A155" s="146">
        <v>3</v>
      </c>
      <c r="B155" s="18" t="s">
        <v>125</v>
      </c>
      <c r="C155" s="18" t="s">
        <v>126</v>
      </c>
      <c r="G155" s="10"/>
    </row>
    <row r="156" spans="1:7" ht="12.75">
      <c r="A156" s="146"/>
      <c r="B156" s="18" t="s">
        <v>348</v>
      </c>
      <c r="C156" s="18" t="s">
        <v>127</v>
      </c>
      <c r="G156" s="10"/>
    </row>
    <row r="157" spans="1:7" ht="15">
      <c r="A157" s="146"/>
      <c r="B157" s="18" t="s">
        <v>349</v>
      </c>
      <c r="C157" s="18" t="s">
        <v>349</v>
      </c>
      <c r="D157" s="8" t="s">
        <v>463</v>
      </c>
      <c r="E157" s="10">
        <v>30.02</v>
      </c>
      <c r="F157" s="10">
        <v>0</v>
      </c>
      <c r="G157" s="10">
        <f>E157*F157</f>
        <v>0</v>
      </c>
    </row>
    <row r="158" spans="1:7" ht="12.75">
      <c r="A158" s="8"/>
      <c r="B158" s="18"/>
      <c r="C158" s="18"/>
      <c r="D158" s="8"/>
      <c r="E158" s="10"/>
      <c r="F158" s="10"/>
      <c r="G158" s="10"/>
    </row>
    <row r="159" spans="1:7" ht="108">
      <c r="A159" s="8">
        <v>4</v>
      </c>
      <c r="B159" s="18" t="s">
        <v>128</v>
      </c>
      <c r="C159" s="18" t="s">
        <v>129</v>
      </c>
      <c r="G159" s="10"/>
    </row>
    <row r="160" spans="1:7" ht="28.5">
      <c r="A160" s="8"/>
      <c r="B160" s="9" t="s">
        <v>130</v>
      </c>
      <c r="C160" s="9" t="s">
        <v>130</v>
      </c>
      <c r="D160" s="8" t="s">
        <v>463</v>
      </c>
      <c r="E160" s="10">
        <v>28.42</v>
      </c>
      <c r="F160" s="10">
        <v>0</v>
      </c>
      <c r="G160" s="10">
        <f>E160*F160</f>
        <v>0</v>
      </c>
    </row>
    <row r="161" spans="1:7" ht="12.75">
      <c r="A161" s="8"/>
      <c r="B161" s="9"/>
      <c r="C161" s="9"/>
      <c r="D161" s="8"/>
      <c r="E161" s="10"/>
      <c r="F161" s="10"/>
      <c r="G161" s="10"/>
    </row>
    <row r="162" spans="1:7" ht="52.5">
      <c r="A162" s="8">
        <v>5</v>
      </c>
      <c r="B162" s="18" t="s">
        <v>334</v>
      </c>
      <c r="C162" s="18" t="s">
        <v>582</v>
      </c>
      <c r="G162" s="10"/>
    </row>
    <row r="163" spans="1:7" ht="15">
      <c r="A163" s="8"/>
      <c r="B163" s="18" t="s">
        <v>131</v>
      </c>
      <c r="C163" s="18" t="s">
        <v>131</v>
      </c>
      <c r="D163" s="8" t="s">
        <v>463</v>
      </c>
      <c r="E163" s="10">
        <v>257.2</v>
      </c>
      <c r="F163" s="10">
        <v>0</v>
      </c>
      <c r="G163" s="10">
        <f>E163*F163</f>
        <v>0</v>
      </c>
    </row>
    <row r="164" spans="1:7" ht="12.75">
      <c r="A164" s="8"/>
      <c r="B164" s="18"/>
      <c r="C164" s="18"/>
      <c r="D164" s="8"/>
      <c r="E164" s="10"/>
      <c r="F164" s="10"/>
      <c r="G164" s="10"/>
    </row>
    <row r="165" spans="1:7" ht="81">
      <c r="A165" s="8">
        <v>6</v>
      </c>
      <c r="B165" s="18" t="s">
        <v>603</v>
      </c>
      <c r="C165" s="18" t="s">
        <v>602</v>
      </c>
      <c r="G165" s="10"/>
    </row>
    <row r="166" spans="1:7" ht="15">
      <c r="A166" s="8"/>
      <c r="B166" s="9" t="s">
        <v>114</v>
      </c>
      <c r="C166" s="9" t="s">
        <v>115</v>
      </c>
      <c r="G166" s="10"/>
    </row>
    <row r="167" spans="1:7" ht="28.5">
      <c r="A167" s="8"/>
      <c r="B167" s="9" t="s">
        <v>132</v>
      </c>
      <c r="C167" s="9" t="s">
        <v>133</v>
      </c>
      <c r="D167" s="8" t="s">
        <v>448</v>
      </c>
      <c r="E167" s="10">
        <v>173.24</v>
      </c>
      <c r="F167" s="10">
        <v>0</v>
      </c>
      <c r="G167" s="10">
        <f>E167*F167</f>
        <v>0</v>
      </c>
    </row>
    <row r="168" spans="1:7" ht="12.75">
      <c r="A168" s="8"/>
      <c r="B168" s="9"/>
      <c r="C168" s="9"/>
      <c r="D168" s="8"/>
      <c r="E168" s="10"/>
      <c r="F168" s="10"/>
      <c r="G168" s="10"/>
    </row>
    <row r="169" spans="1:7" ht="12.75">
      <c r="A169" s="146" t="s">
        <v>352</v>
      </c>
      <c r="B169" s="18" t="s">
        <v>335</v>
      </c>
      <c r="C169" s="18" t="s">
        <v>118</v>
      </c>
      <c r="G169" s="10"/>
    </row>
    <row r="170" spans="1:7" ht="15">
      <c r="A170" s="146"/>
      <c r="B170" s="18" t="s">
        <v>114</v>
      </c>
      <c r="C170" s="18" t="s">
        <v>115</v>
      </c>
      <c r="D170" s="8"/>
      <c r="E170" s="10"/>
      <c r="F170" s="10"/>
      <c r="G170" s="10"/>
    </row>
    <row r="171" spans="1:7" ht="15">
      <c r="A171" s="146"/>
      <c r="B171" s="9" t="s">
        <v>134</v>
      </c>
      <c r="C171" s="9" t="s">
        <v>135</v>
      </c>
      <c r="D171" s="8" t="s">
        <v>448</v>
      </c>
      <c r="E171" s="10">
        <v>152.24</v>
      </c>
      <c r="F171" s="10">
        <v>0</v>
      </c>
      <c r="G171" s="10">
        <f>E171*F171</f>
        <v>0</v>
      </c>
    </row>
    <row r="172" spans="1:7" ht="12.75">
      <c r="A172" s="8"/>
      <c r="B172" s="9"/>
      <c r="C172" s="9"/>
      <c r="D172" s="8"/>
      <c r="E172" s="10"/>
      <c r="F172" s="10"/>
      <c r="G172" s="10"/>
    </row>
    <row r="173" spans="1:7" ht="13.5" thickBot="1">
      <c r="A173" s="62" t="s">
        <v>523</v>
      </c>
      <c r="B173" s="63" t="s">
        <v>246</v>
      </c>
      <c r="C173" s="105" t="s">
        <v>243</v>
      </c>
      <c r="D173" s="62"/>
      <c r="E173" s="106"/>
      <c r="F173" s="106"/>
      <c r="G173" s="52">
        <f>SUM(G146:G171)</f>
        <v>0</v>
      </c>
    </row>
    <row r="174" ht="13.5" thickTop="1">
      <c r="B174" s="17"/>
    </row>
    <row r="175" spans="1:14" s="24" customFormat="1" ht="13.5" thickBot="1">
      <c r="A175" s="62" t="s">
        <v>525</v>
      </c>
      <c r="B175" s="63" t="s">
        <v>524</v>
      </c>
      <c r="C175" s="79" t="s">
        <v>526</v>
      </c>
      <c r="D175" s="62"/>
      <c r="E175" s="52"/>
      <c r="F175" s="52"/>
      <c r="G175" s="52"/>
      <c r="H175" s="16"/>
      <c r="I175" s="16"/>
      <c r="J175" s="16"/>
      <c r="K175" s="16"/>
      <c r="L175" s="16"/>
      <c r="M175" s="16"/>
      <c r="N175" s="16"/>
    </row>
    <row r="176" spans="1:7" ht="13.5" thickTop="1">
      <c r="A176" s="44" t="s">
        <v>278</v>
      </c>
      <c r="B176" s="44" t="s">
        <v>279</v>
      </c>
      <c r="C176" s="44" t="s">
        <v>435</v>
      </c>
      <c r="D176" s="44" t="s">
        <v>280</v>
      </c>
      <c r="E176" s="45" t="s">
        <v>281</v>
      </c>
      <c r="F176" s="45"/>
      <c r="G176" s="46" t="s">
        <v>288</v>
      </c>
    </row>
    <row r="177" spans="1:7" ht="134.25">
      <c r="A177" s="8">
        <v>1</v>
      </c>
      <c r="B177" s="18" t="s">
        <v>136</v>
      </c>
      <c r="C177" s="18" t="s">
        <v>137</v>
      </c>
      <c r="D177" s="21"/>
      <c r="E177" s="20"/>
      <c r="F177" s="20"/>
      <c r="G177" s="10"/>
    </row>
    <row r="178" spans="1:7" ht="39">
      <c r="A178" s="8"/>
      <c r="B178" s="18" t="s">
        <v>350</v>
      </c>
      <c r="C178" s="18" t="s">
        <v>350</v>
      </c>
      <c r="D178" s="21" t="s">
        <v>463</v>
      </c>
      <c r="E178" s="20">
        <v>36.52</v>
      </c>
      <c r="F178" s="20">
        <v>0</v>
      </c>
      <c r="G178" s="10">
        <f>E178*F178</f>
        <v>0</v>
      </c>
    </row>
    <row r="179" spans="1:7" ht="12.75">
      <c r="A179" s="8"/>
      <c r="B179" s="18"/>
      <c r="C179" s="18"/>
      <c r="D179" s="21"/>
      <c r="E179" s="20"/>
      <c r="F179" s="20"/>
      <c r="G179" s="10"/>
    </row>
    <row r="180" spans="1:7" ht="78.75">
      <c r="A180" s="146">
        <v>2</v>
      </c>
      <c r="B180" s="18" t="s">
        <v>351</v>
      </c>
      <c r="C180" s="18" t="s">
        <v>138</v>
      </c>
      <c r="D180" s="21"/>
      <c r="E180" s="20"/>
      <c r="F180" s="20"/>
      <c r="G180" s="10"/>
    </row>
    <row r="181" spans="1:7" ht="12.75">
      <c r="A181" s="146"/>
      <c r="B181" s="18" t="s">
        <v>302</v>
      </c>
      <c r="C181" s="18" t="s">
        <v>472</v>
      </c>
      <c r="D181" s="21"/>
      <c r="E181" s="20"/>
      <c r="F181" s="20"/>
      <c r="G181" s="10"/>
    </row>
    <row r="182" spans="1:7" ht="15">
      <c r="A182" s="146"/>
      <c r="B182" s="18" t="s">
        <v>139</v>
      </c>
      <c r="C182" s="18" t="s">
        <v>140</v>
      </c>
      <c r="D182" s="21"/>
      <c r="E182" s="20"/>
      <c r="F182" s="20"/>
      <c r="G182" s="10"/>
    </row>
    <row r="183" spans="1:7" ht="15">
      <c r="A183" s="146"/>
      <c r="B183" s="18" t="s">
        <v>141</v>
      </c>
      <c r="C183" s="18" t="s">
        <v>141</v>
      </c>
      <c r="D183" s="21" t="s">
        <v>448</v>
      </c>
      <c r="E183" s="20">
        <v>58.32</v>
      </c>
      <c r="F183" s="20">
        <v>0</v>
      </c>
      <c r="G183" s="10">
        <f>E183*F183</f>
        <v>0</v>
      </c>
    </row>
    <row r="184" spans="1:7" ht="12.75">
      <c r="A184" s="8"/>
      <c r="B184" s="18"/>
      <c r="C184" s="18"/>
      <c r="D184" s="21"/>
      <c r="E184" s="20"/>
      <c r="F184" s="20"/>
      <c r="G184" s="10"/>
    </row>
    <row r="185" spans="1:7" ht="16.5" customHeight="1" thickBot="1">
      <c r="A185" s="51" t="s">
        <v>525</v>
      </c>
      <c r="B185" s="57" t="s">
        <v>249</v>
      </c>
      <c r="C185" s="57" t="s">
        <v>250</v>
      </c>
      <c r="D185" s="51"/>
      <c r="E185" s="58"/>
      <c r="F185" s="58"/>
      <c r="G185" s="61">
        <f>SUM(G178:G183)</f>
        <v>0</v>
      </c>
    </row>
    <row r="186" spans="1:7" ht="16.5" customHeight="1" thickBot="1" thickTop="1">
      <c r="A186" s="51"/>
      <c r="B186" s="57"/>
      <c r="C186" s="57"/>
      <c r="D186" s="51"/>
      <c r="E186" s="58"/>
      <c r="F186" s="58"/>
      <c r="G186" s="61"/>
    </row>
    <row r="187" spans="1:7" ht="14.25" thickBot="1" thickTop="1">
      <c r="A187" s="62" t="s">
        <v>327</v>
      </c>
      <c r="B187" s="63" t="s">
        <v>527</v>
      </c>
      <c r="C187" s="79" t="s">
        <v>528</v>
      </c>
      <c r="D187" s="36"/>
      <c r="E187" s="37"/>
      <c r="F187" s="37"/>
      <c r="G187" s="37"/>
    </row>
    <row r="188" spans="1:7" ht="13.5" thickTop="1">
      <c r="A188" s="44" t="s">
        <v>278</v>
      </c>
      <c r="B188" s="44" t="s">
        <v>279</v>
      </c>
      <c r="C188" s="44" t="s">
        <v>435</v>
      </c>
      <c r="D188" s="44" t="s">
        <v>280</v>
      </c>
      <c r="E188" s="45" t="s">
        <v>281</v>
      </c>
      <c r="F188" s="45" t="s">
        <v>289</v>
      </c>
      <c r="G188" s="46" t="s">
        <v>288</v>
      </c>
    </row>
    <row r="189" spans="1:7" ht="66">
      <c r="A189" s="8">
        <v>1</v>
      </c>
      <c r="B189" s="18" t="s">
        <v>142</v>
      </c>
      <c r="C189" s="18" t="s">
        <v>143</v>
      </c>
      <c r="D189" s="21"/>
      <c r="E189" s="20"/>
      <c r="F189" s="20"/>
      <c r="G189" s="10"/>
    </row>
    <row r="190" spans="1:7" ht="12.75">
      <c r="A190" s="8"/>
      <c r="B190" s="9" t="s">
        <v>353</v>
      </c>
      <c r="C190" s="9" t="s">
        <v>144</v>
      </c>
      <c r="D190" s="21"/>
      <c r="E190" s="20"/>
      <c r="F190" s="20"/>
      <c r="G190" s="10"/>
    </row>
    <row r="191" spans="1:7" ht="12.75">
      <c r="A191" s="8"/>
      <c r="B191" s="9" t="s">
        <v>371</v>
      </c>
      <c r="C191" s="9" t="s">
        <v>371</v>
      </c>
      <c r="D191" s="21"/>
      <c r="E191" s="20"/>
      <c r="F191" s="20"/>
      <c r="G191" s="10"/>
    </row>
    <row r="192" spans="1:7" ht="12.75">
      <c r="A192" s="8"/>
      <c r="B192" s="9" t="s">
        <v>372</v>
      </c>
      <c r="C192" s="9" t="s">
        <v>372</v>
      </c>
      <c r="D192" s="21"/>
      <c r="E192" s="20"/>
      <c r="F192" s="20"/>
      <c r="G192" s="10"/>
    </row>
    <row r="193" spans="1:7" ht="12.75">
      <c r="A193" s="8"/>
      <c r="B193" s="9" t="s">
        <v>373</v>
      </c>
      <c r="C193" s="9" t="s">
        <v>373</v>
      </c>
      <c r="D193" s="21"/>
      <c r="E193" s="20"/>
      <c r="F193" s="20"/>
      <c r="G193" s="10"/>
    </row>
    <row r="194" spans="1:7" ht="12.75">
      <c r="A194" s="8"/>
      <c r="B194" s="9" t="s">
        <v>354</v>
      </c>
      <c r="C194" s="9" t="s">
        <v>145</v>
      </c>
      <c r="D194" s="21" t="s">
        <v>324</v>
      </c>
      <c r="E194" s="20">
        <v>1029.3</v>
      </c>
      <c r="F194" s="20">
        <v>0</v>
      </c>
      <c r="G194" s="10">
        <f>E194*F194</f>
        <v>0</v>
      </c>
    </row>
    <row r="195" spans="1:7" ht="12.75">
      <c r="A195" s="8"/>
      <c r="B195" s="9"/>
      <c r="C195" s="9"/>
      <c r="D195" s="21"/>
      <c r="E195" s="20"/>
      <c r="F195" s="20"/>
      <c r="G195" s="10"/>
    </row>
    <row r="196" spans="1:7" ht="66">
      <c r="A196" s="8">
        <v>2</v>
      </c>
      <c r="B196" s="18" t="s">
        <v>146</v>
      </c>
      <c r="C196" s="18" t="s">
        <v>147</v>
      </c>
      <c r="D196" s="21"/>
      <c r="E196" s="20"/>
      <c r="F196" s="20"/>
      <c r="G196" s="10"/>
    </row>
    <row r="197" spans="1:7" ht="12.75">
      <c r="A197" s="8"/>
      <c r="B197" s="9" t="s">
        <v>353</v>
      </c>
      <c r="C197" s="9" t="s">
        <v>144</v>
      </c>
      <c r="D197" s="21"/>
      <c r="E197" s="20"/>
      <c r="F197" s="20"/>
      <c r="G197" s="10"/>
    </row>
    <row r="198" spans="1:7" ht="12.75">
      <c r="A198" s="8"/>
      <c r="B198" s="9" t="s">
        <v>374</v>
      </c>
      <c r="C198" s="9" t="s">
        <v>374</v>
      </c>
      <c r="D198" s="21"/>
      <c r="E198" s="20"/>
      <c r="F198" s="20"/>
      <c r="G198" s="10"/>
    </row>
    <row r="199" spans="1:7" ht="12.75">
      <c r="A199" s="8"/>
      <c r="B199" s="9" t="s">
        <v>375</v>
      </c>
      <c r="C199" s="9" t="s">
        <v>375</v>
      </c>
      <c r="D199" s="21"/>
      <c r="E199" s="20"/>
      <c r="F199" s="20"/>
      <c r="G199" s="10"/>
    </row>
    <row r="200" spans="1:7" ht="12.75">
      <c r="A200" s="8"/>
      <c r="B200" s="9" t="s">
        <v>355</v>
      </c>
      <c r="C200" s="9" t="s">
        <v>148</v>
      </c>
      <c r="D200" s="21"/>
      <c r="E200" s="20"/>
      <c r="F200" s="20"/>
      <c r="G200" s="10"/>
    </row>
    <row r="201" spans="1:7" ht="12.75">
      <c r="A201" s="8"/>
      <c r="B201" s="9" t="s">
        <v>356</v>
      </c>
      <c r="C201" s="9" t="s">
        <v>149</v>
      </c>
      <c r="D201" s="21" t="s">
        <v>324</v>
      </c>
      <c r="E201" s="20">
        <v>41.38</v>
      </c>
      <c r="F201" s="20">
        <v>0</v>
      </c>
      <c r="G201" s="10">
        <f>E201*F201</f>
        <v>0</v>
      </c>
    </row>
    <row r="202" spans="1:7" ht="12.75">
      <c r="A202" s="8"/>
      <c r="B202" s="9"/>
      <c r="C202" s="9"/>
      <c r="D202" s="21"/>
      <c r="E202" s="20"/>
      <c r="F202" s="20"/>
      <c r="G202" s="10"/>
    </row>
    <row r="203" spans="1:7" ht="66">
      <c r="A203" s="8">
        <v>3</v>
      </c>
      <c r="B203" s="18" t="s">
        <v>150</v>
      </c>
      <c r="C203" s="18" t="s">
        <v>151</v>
      </c>
      <c r="D203" s="21"/>
      <c r="E203" s="20"/>
      <c r="F203" s="20"/>
      <c r="G203" s="10"/>
    </row>
    <row r="204" spans="1:7" ht="12.75">
      <c r="A204" s="8"/>
      <c r="B204" s="9" t="s">
        <v>353</v>
      </c>
      <c r="C204" s="9" t="s">
        <v>144</v>
      </c>
      <c r="D204" s="21"/>
      <c r="E204" s="20"/>
      <c r="F204" s="20"/>
      <c r="G204" s="10"/>
    </row>
    <row r="205" spans="1:7" ht="12.75">
      <c r="A205" s="8"/>
      <c r="B205" s="9" t="s">
        <v>376</v>
      </c>
      <c r="C205" s="9" t="s">
        <v>376</v>
      </c>
      <c r="D205" s="21"/>
      <c r="E205" s="20"/>
      <c r="F205" s="20"/>
      <c r="G205" s="10"/>
    </row>
    <row r="206" spans="1:7" ht="12.75">
      <c r="A206" s="8"/>
      <c r="B206" s="9" t="s">
        <v>377</v>
      </c>
      <c r="C206" s="9" t="s">
        <v>377</v>
      </c>
      <c r="D206" s="21"/>
      <c r="E206" s="20"/>
      <c r="F206" s="20"/>
      <c r="G206" s="10"/>
    </row>
    <row r="207" spans="1:7" ht="12.75">
      <c r="A207" s="8"/>
      <c r="B207" s="18" t="s">
        <v>357</v>
      </c>
      <c r="C207" s="18" t="s">
        <v>152</v>
      </c>
      <c r="D207" s="21"/>
      <c r="E207" s="20"/>
      <c r="F207" s="20"/>
      <c r="G207" s="10"/>
    </row>
    <row r="208" spans="1:7" ht="12.75">
      <c r="A208" s="8"/>
      <c r="B208" s="18" t="s">
        <v>358</v>
      </c>
      <c r="C208" s="18" t="s">
        <v>153</v>
      </c>
      <c r="D208" s="21" t="s">
        <v>284</v>
      </c>
      <c r="E208" s="20">
        <v>20.58</v>
      </c>
      <c r="F208" s="20">
        <v>0</v>
      </c>
      <c r="G208" s="10">
        <f>E208*F208</f>
        <v>0</v>
      </c>
    </row>
    <row r="209" spans="1:7" ht="12.75">
      <c r="A209" s="8"/>
      <c r="B209" s="18"/>
      <c r="C209" s="18"/>
      <c r="D209" s="21"/>
      <c r="E209" s="20"/>
      <c r="F209" s="20"/>
      <c r="G209" s="10"/>
    </row>
    <row r="210" spans="1:7" ht="66">
      <c r="A210" s="8">
        <v>4</v>
      </c>
      <c r="B210" s="18" t="s">
        <v>154</v>
      </c>
      <c r="C210" s="18" t="s">
        <v>155</v>
      </c>
      <c r="D210" s="21"/>
      <c r="E210" s="20"/>
      <c r="F210" s="20"/>
      <c r="G210" s="10"/>
    </row>
    <row r="211" spans="1:7" ht="12.75">
      <c r="A211" s="8"/>
      <c r="B211" s="9" t="s">
        <v>353</v>
      </c>
      <c r="C211" s="9" t="s">
        <v>144</v>
      </c>
      <c r="D211" s="21"/>
      <c r="E211" s="20"/>
      <c r="F211" s="20"/>
      <c r="G211" s="10"/>
    </row>
    <row r="212" spans="1:7" ht="12.75">
      <c r="A212" s="8"/>
      <c r="B212" s="9" t="s">
        <v>359</v>
      </c>
      <c r="C212" s="9" t="s">
        <v>359</v>
      </c>
      <c r="D212" s="21"/>
      <c r="E212" s="20"/>
      <c r="F212" s="20"/>
      <c r="G212" s="10"/>
    </row>
    <row r="213" spans="1:7" ht="12.75">
      <c r="A213" s="8"/>
      <c r="B213" s="9" t="s">
        <v>360</v>
      </c>
      <c r="C213" s="9" t="s">
        <v>156</v>
      </c>
      <c r="D213" s="21" t="s">
        <v>324</v>
      </c>
      <c r="E213" s="20">
        <v>500</v>
      </c>
      <c r="F213" s="20">
        <v>0</v>
      </c>
      <c r="G213" s="10">
        <f>E213*F213</f>
        <v>0</v>
      </c>
    </row>
    <row r="214" spans="1:7" ht="12.75">
      <c r="A214" s="8"/>
      <c r="B214" s="9"/>
      <c r="C214" s="9"/>
      <c r="D214" s="21"/>
      <c r="E214" s="20"/>
      <c r="F214" s="20"/>
      <c r="G214" s="10"/>
    </row>
    <row r="215" spans="1:7" ht="22.5" customHeight="1" thickBot="1">
      <c r="A215" s="51" t="s">
        <v>327</v>
      </c>
      <c r="B215" s="57" t="s">
        <v>251</v>
      </c>
      <c r="C215" s="57" t="s">
        <v>253</v>
      </c>
      <c r="D215" s="51"/>
      <c r="E215" s="58"/>
      <c r="F215" s="58"/>
      <c r="G215" s="61">
        <f>SUM(G194:G213)</f>
        <v>0</v>
      </c>
    </row>
    <row r="216" spans="1:7" ht="27" thickTop="1">
      <c r="A216" s="102" t="s">
        <v>529</v>
      </c>
      <c r="B216" s="103" t="s">
        <v>252</v>
      </c>
      <c r="C216" s="103" t="s">
        <v>255</v>
      </c>
      <c r="D216" s="102"/>
      <c r="E216" s="110"/>
      <c r="F216" s="110"/>
      <c r="G216" s="104">
        <f>G215+G185+G173</f>
        <v>0</v>
      </c>
    </row>
    <row r="217" spans="1:7" ht="24.75" customHeight="1">
      <c r="A217" s="12"/>
      <c r="B217" s="13"/>
      <c r="C217" s="13"/>
      <c r="D217" s="12"/>
      <c r="E217" s="22"/>
      <c r="F217" s="22"/>
      <c r="G217" s="14"/>
    </row>
    <row r="218" spans="1:14" s="24" customFormat="1" ht="27" thickBot="1">
      <c r="A218" s="35" t="s">
        <v>530</v>
      </c>
      <c r="B218" s="51" t="s">
        <v>531</v>
      </c>
      <c r="C218" s="51" t="s">
        <v>532</v>
      </c>
      <c r="D218" s="62"/>
      <c r="E218" s="52"/>
      <c r="F218" s="52"/>
      <c r="G218" s="52"/>
      <c r="H218" s="16"/>
      <c r="I218" s="16"/>
      <c r="J218" s="16"/>
      <c r="K218" s="16"/>
      <c r="L218" s="16"/>
      <c r="M218" s="16"/>
      <c r="N218" s="16"/>
    </row>
    <row r="219" spans="1:14" s="24" customFormat="1" ht="14.25" thickBot="1" thickTop="1">
      <c r="A219" s="80" t="s">
        <v>294</v>
      </c>
      <c r="B219" s="81" t="s">
        <v>533</v>
      </c>
      <c r="C219" s="82" t="s">
        <v>517</v>
      </c>
      <c r="D219" s="80"/>
      <c r="E219" s="56"/>
      <c r="F219" s="56"/>
      <c r="G219" s="56"/>
      <c r="H219" s="16"/>
      <c r="I219" s="16"/>
      <c r="J219" s="16"/>
      <c r="K219" s="16"/>
      <c r="L219" s="16"/>
      <c r="M219" s="16"/>
      <c r="N219" s="16"/>
    </row>
    <row r="220" spans="1:7" ht="13.5" thickTop="1">
      <c r="A220" s="44" t="s">
        <v>278</v>
      </c>
      <c r="B220" s="44" t="s">
        <v>279</v>
      </c>
      <c r="C220" s="44" t="s">
        <v>435</v>
      </c>
      <c r="D220" s="44" t="s">
        <v>280</v>
      </c>
      <c r="E220" s="45" t="s">
        <v>281</v>
      </c>
      <c r="F220" s="45" t="s">
        <v>289</v>
      </c>
      <c r="G220" s="46" t="s">
        <v>288</v>
      </c>
    </row>
    <row r="221" spans="1:3" ht="132">
      <c r="A221" s="8">
        <v>1</v>
      </c>
      <c r="B221" s="18" t="s">
        <v>120</v>
      </c>
      <c r="C221" s="18" t="s">
        <v>583</v>
      </c>
    </row>
    <row r="222" spans="1:3" ht="12.75">
      <c r="A222" s="8"/>
      <c r="B222" s="18" t="s">
        <v>328</v>
      </c>
      <c r="C222" s="18" t="s">
        <v>101</v>
      </c>
    </row>
    <row r="223" spans="1:3" ht="54.75">
      <c r="A223" s="8"/>
      <c r="B223" s="9" t="s">
        <v>157</v>
      </c>
      <c r="C223" s="9" t="s">
        <v>157</v>
      </c>
    </row>
    <row r="224" spans="1:3" ht="12.75">
      <c r="A224" s="8"/>
      <c r="B224" s="9" t="s">
        <v>329</v>
      </c>
      <c r="C224" s="9" t="s">
        <v>103</v>
      </c>
    </row>
    <row r="225" spans="1:3" ht="12.75">
      <c r="A225" s="8"/>
      <c r="B225" s="9" t="s">
        <v>330</v>
      </c>
      <c r="C225" s="9" t="s">
        <v>104</v>
      </c>
    </row>
    <row r="226" spans="1:7" ht="15">
      <c r="A226" s="8">
        <v>1.1</v>
      </c>
      <c r="B226" s="9" t="s">
        <v>361</v>
      </c>
      <c r="C226" s="9" t="s">
        <v>158</v>
      </c>
      <c r="D226" s="8" t="s">
        <v>463</v>
      </c>
      <c r="E226" s="10">
        <v>91.42</v>
      </c>
      <c r="F226" s="10">
        <v>0</v>
      </c>
      <c r="G226" s="10">
        <f>E226*F226</f>
        <v>0</v>
      </c>
    </row>
    <row r="227" spans="1:7" ht="12.75">
      <c r="A227" s="8"/>
      <c r="B227" s="9" t="s">
        <v>332</v>
      </c>
      <c r="C227" s="9" t="s">
        <v>106</v>
      </c>
      <c r="G227" s="10"/>
    </row>
    <row r="228" spans="1:7" ht="15">
      <c r="A228" s="8">
        <v>1.2</v>
      </c>
      <c r="B228" s="9" t="s">
        <v>362</v>
      </c>
      <c r="C228" s="9" t="s">
        <v>362</v>
      </c>
      <c r="D228" s="8" t="s">
        <v>463</v>
      </c>
      <c r="E228" s="10">
        <v>60.94</v>
      </c>
      <c r="F228" s="10">
        <v>0</v>
      </c>
      <c r="G228" s="10">
        <f>E228*F228</f>
        <v>0</v>
      </c>
    </row>
    <row r="229" spans="1:7" ht="12.75">
      <c r="A229" s="8"/>
      <c r="B229" s="9"/>
      <c r="C229" s="9"/>
      <c r="D229" s="8"/>
      <c r="E229" s="10"/>
      <c r="F229" s="10"/>
      <c r="G229" s="10"/>
    </row>
    <row r="230" spans="1:7" ht="68.25">
      <c r="A230" s="8">
        <v>2</v>
      </c>
      <c r="B230" s="18" t="s">
        <v>122</v>
      </c>
      <c r="C230" s="18" t="s">
        <v>123</v>
      </c>
      <c r="G230" s="10"/>
    </row>
    <row r="231" spans="1:7" ht="30" customHeight="1">
      <c r="A231" s="8"/>
      <c r="B231" s="9" t="s">
        <v>159</v>
      </c>
      <c r="C231" s="9" t="s">
        <v>159</v>
      </c>
      <c r="D231" s="8" t="s">
        <v>448</v>
      </c>
      <c r="E231" s="10">
        <v>140.27</v>
      </c>
      <c r="F231" s="10">
        <v>0</v>
      </c>
      <c r="G231" s="10">
        <f>E231*F231</f>
        <v>0</v>
      </c>
    </row>
    <row r="232" spans="1:7" ht="28.5">
      <c r="A232" s="8">
        <v>3</v>
      </c>
      <c r="B232" s="18" t="s">
        <v>125</v>
      </c>
      <c r="C232" s="18" t="s">
        <v>126</v>
      </c>
      <c r="G232" s="10"/>
    </row>
    <row r="233" spans="1:7" ht="12.75">
      <c r="A233" s="8"/>
      <c r="B233" s="18" t="s">
        <v>348</v>
      </c>
      <c r="C233" s="18" t="s">
        <v>127</v>
      </c>
      <c r="G233" s="10"/>
    </row>
    <row r="234" spans="1:7" ht="15">
      <c r="A234" s="8"/>
      <c r="B234" s="18" t="s">
        <v>363</v>
      </c>
      <c r="C234" s="18" t="s">
        <v>363</v>
      </c>
      <c r="D234" s="8" t="s">
        <v>463</v>
      </c>
      <c r="E234" s="10">
        <v>27.06</v>
      </c>
      <c r="F234" s="10">
        <v>0</v>
      </c>
      <c r="G234" s="10">
        <f>E234*F234</f>
        <v>0</v>
      </c>
    </row>
    <row r="235" spans="1:7" ht="12.75">
      <c r="A235" s="8"/>
      <c r="B235" s="18"/>
      <c r="C235" s="18"/>
      <c r="D235" s="8"/>
      <c r="E235" s="10"/>
      <c r="F235" s="10"/>
      <c r="G235" s="10"/>
    </row>
    <row r="236" spans="1:7" ht="108">
      <c r="A236" s="8">
        <v>4</v>
      </c>
      <c r="B236" s="18" t="s">
        <v>160</v>
      </c>
      <c r="C236" s="18" t="s">
        <v>129</v>
      </c>
      <c r="G236" s="10"/>
    </row>
    <row r="237" spans="1:7" ht="28.5">
      <c r="A237" s="8"/>
      <c r="B237" s="9" t="s">
        <v>161</v>
      </c>
      <c r="C237" s="9" t="s">
        <v>161</v>
      </c>
      <c r="D237" s="8" t="s">
        <v>463</v>
      </c>
      <c r="E237" s="10">
        <v>27.14</v>
      </c>
      <c r="F237" s="10">
        <v>0</v>
      </c>
      <c r="G237" s="10">
        <f>E237*F237</f>
        <v>0</v>
      </c>
    </row>
    <row r="238" spans="1:7" ht="12.75">
      <c r="A238" s="8"/>
      <c r="B238" s="9"/>
      <c r="C238" s="9"/>
      <c r="D238" s="8"/>
      <c r="E238" s="10"/>
      <c r="F238" s="10"/>
      <c r="G238" s="10"/>
    </row>
    <row r="239" spans="1:7" ht="52.5">
      <c r="A239" s="8">
        <v>5</v>
      </c>
      <c r="B239" s="18" t="s">
        <v>334</v>
      </c>
      <c r="C239" s="18" t="s">
        <v>582</v>
      </c>
      <c r="G239" s="10"/>
    </row>
    <row r="240" spans="1:7" ht="15">
      <c r="A240" s="8"/>
      <c r="B240" s="18" t="s">
        <v>162</v>
      </c>
      <c r="C240" s="18" t="s">
        <v>162</v>
      </c>
      <c r="D240" s="8" t="s">
        <v>463</v>
      </c>
      <c r="E240" s="10">
        <v>205.69</v>
      </c>
      <c r="F240" s="10">
        <v>0</v>
      </c>
      <c r="G240" s="10">
        <f>E240*F240</f>
        <v>0</v>
      </c>
    </row>
    <row r="241" spans="1:7" ht="12.75">
      <c r="A241" s="8"/>
      <c r="B241" s="18"/>
      <c r="C241" s="18"/>
      <c r="D241" s="8"/>
      <c r="E241" s="10"/>
      <c r="F241" s="10"/>
      <c r="G241" s="10"/>
    </row>
    <row r="242" spans="1:7" ht="81">
      <c r="A242" s="8">
        <v>6</v>
      </c>
      <c r="B242" s="18" t="s">
        <v>604</v>
      </c>
      <c r="C242" s="18" t="s">
        <v>602</v>
      </c>
      <c r="G242" s="10"/>
    </row>
    <row r="243" spans="1:7" ht="15">
      <c r="A243" s="8"/>
      <c r="B243" s="18" t="s">
        <v>114</v>
      </c>
      <c r="C243" s="18" t="s">
        <v>115</v>
      </c>
      <c r="G243" s="10"/>
    </row>
    <row r="244" spans="1:7" ht="28.5">
      <c r="A244" s="8"/>
      <c r="B244" s="18" t="s">
        <v>163</v>
      </c>
      <c r="C244" s="18" t="s">
        <v>163</v>
      </c>
      <c r="D244" s="8" t="s">
        <v>448</v>
      </c>
      <c r="E244" s="10">
        <v>150.67</v>
      </c>
      <c r="F244" s="10">
        <v>0</v>
      </c>
      <c r="G244" s="10">
        <f>E244*F244</f>
        <v>0</v>
      </c>
    </row>
    <row r="245" spans="1:7" ht="12.75">
      <c r="A245" s="8"/>
      <c r="B245" s="18"/>
      <c r="C245" s="18"/>
      <c r="D245" s="8"/>
      <c r="E245" s="10"/>
      <c r="F245" s="10"/>
      <c r="G245" s="10"/>
    </row>
    <row r="246" spans="1:7" ht="12.75">
      <c r="A246" s="146">
        <v>7</v>
      </c>
      <c r="B246" s="18" t="s">
        <v>335</v>
      </c>
      <c r="C246" s="18" t="s">
        <v>118</v>
      </c>
      <c r="G246" s="10"/>
    </row>
    <row r="247" spans="1:7" ht="15">
      <c r="A247" s="146"/>
      <c r="B247" s="18" t="s">
        <v>114</v>
      </c>
      <c r="C247" s="18" t="s">
        <v>115</v>
      </c>
      <c r="G247" s="10"/>
    </row>
    <row r="248" spans="1:7" ht="15">
      <c r="A248" s="146"/>
      <c r="B248" s="18" t="s">
        <v>164</v>
      </c>
      <c r="C248" s="18" t="s">
        <v>164</v>
      </c>
      <c r="D248" s="8" t="s">
        <v>448</v>
      </c>
      <c r="E248" s="10">
        <v>123.2</v>
      </c>
      <c r="F248" s="10">
        <v>0</v>
      </c>
      <c r="G248" s="10">
        <f>E248*F248</f>
        <v>0</v>
      </c>
    </row>
    <row r="249" spans="1:7" ht="12.75">
      <c r="A249" s="8"/>
      <c r="B249" s="18"/>
      <c r="C249" s="18"/>
      <c r="D249" s="8"/>
      <c r="E249" s="10"/>
      <c r="F249" s="10"/>
      <c r="G249" s="10"/>
    </row>
    <row r="250" spans="1:7" ht="13.5" thickBot="1">
      <c r="A250" s="62" t="s">
        <v>294</v>
      </c>
      <c r="B250" s="105" t="s">
        <v>257</v>
      </c>
      <c r="C250" s="105" t="s">
        <v>256</v>
      </c>
      <c r="D250" s="62"/>
      <c r="E250" s="106"/>
      <c r="F250" s="106"/>
      <c r="G250" s="52">
        <f>SUM(G224:G248)</f>
        <v>0</v>
      </c>
    </row>
    <row r="251" ht="13.5" thickTop="1"/>
    <row r="252" spans="1:7" ht="13.5" thickBot="1">
      <c r="A252" s="62" t="s">
        <v>313</v>
      </c>
      <c r="B252" s="63" t="s">
        <v>524</v>
      </c>
      <c r="C252" s="79" t="s">
        <v>526</v>
      </c>
      <c r="D252" s="36"/>
      <c r="E252" s="37"/>
      <c r="F252" s="37"/>
      <c r="G252" s="37"/>
    </row>
    <row r="253" spans="1:7" ht="13.5" thickTop="1">
      <c r="A253" s="44" t="s">
        <v>278</v>
      </c>
      <c r="B253" s="44" t="s">
        <v>279</v>
      </c>
      <c r="C253" s="44" t="s">
        <v>435</v>
      </c>
      <c r="D253" s="44" t="s">
        <v>280</v>
      </c>
      <c r="E253" s="45" t="s">
        <v>281</v>
      </c>
      <c r="F253" s="45" t="s">
        <v>289</v>
      </c>
      <c r="G253" s="46" t="s">
        <v>288</v>
      </c>
    </row>
    <row r="254" spans="1:7" ht="132">
      <c r="A254" s="8">
        <v>1</v>
      </c>
      <c r="B254" s="18" t="s">
        <v>364</v>
      </c>
      <c r="C254" s="18" t="s">
        <v>165</v>
      </c>
      <c r="D254" s="21"/>
      <c r="E254" s="20"/>
      <c r="F254" s="20"/>
      <c r="G254" s="10"/>
    </row>
    <row r="255" spans="1:7" ht="42">
      <c r="A255" s="8"/>
      <c r="B255" s="9" t="s">
        <v>166</v>
      </c>
      <c r="C255" s="9" t="s">
        <v>166</v>
      </c>
      <c r="D255" s="21" t="s">
        <v>463</v>
      </c>
      <c r="E255" s="20">
        <v>32.67</v>
      </c>
      <c r="F255" s="20">
        <v>0</v>
      </c>
      <c r="G255" s="10">
        <f>E255*F255</f>
        <v>0</v>
      </c>
    </row>
    <row r="256" spans="1:7" ht="12.75">
      <c r="A256" s="8"/>
      <c r="B256" s="9"/>
      <c r="C256" s="9"/>
      <c r="D256" s="21"/>
      <c r="E256" s="20"/>
      <c r="F256" s="20"/>
      <c r="G256" s="10"/>
    </row>
    <row r="257" spans="1:7" ht="78.75">
      <c r="A257" s="8">
        <v>2</v>
      </c>
      <c r="B257" s="18" t="s">
        <v>351</v>
      </c>
      <c r="C257" s="18" t="s">
        <v>138</v>
      </c>
      <c r="D257" s="21"/>
      <c r="E257" s="20"/>
      <c r="F257" s="20"/>
      <c r="G257" s="10"/>
    </row>
    <row r="258" spans="1:7" ht="12.75">
      <c r="A258" s="8"/>
      <c r="B258" s="18" t="s">
        <v>302</v>
      </c>
      <c r="C258" s="18" t="s">
        <v>472</v>
      </c>
      <c r="D258" s="21"/>
      <c r="E258" s="20"/>
      <c r="F258" s="20"/>
      <c r="G258" s="10"/>
    </row>
    <row r="259" spans="1:7" ht="15">
      <c r="A259" s="8"/>
      <c r="B259" s="18" t="s">
        <v>139</v>
      </c>
      <c r="C259" s="18" t="s">
        <v>140</v>
      </c>
      <c r="D259" s="21"/>
      <c r="E259" s="20"/>
      <c r="F259" s="20"/>
      <c r="G259" s="10"/>
    </row>
    <row r="260" spans="1:7" ht="15">
      <c r="A260" s="8"/>
      <c r="B260" s="18" t="s">
        <v>605</v>
      </c>
      <c r="C260" s="18" t="s">
        <v>605</v>
      </c>
      <c r="D260" s="8" t="s">
        <v>448</v>
      </c>
      <c r="E260" s="10">
        <v>44.64</v>
      </c>
      <c r="F260" s="10">
        <v>0</v>
      </c>
      <c r="G260" s="10">
        <f>E260*F260</f>
        <v>0</v>
      </c>
    </row>
    <row r="261" spans="1:7" ht="12.75">
      <c r="A261" s="8"/>
      <c r="B261" s="18"/>
      <c r="C261" s="18"/>
      <c r="D261" s="8"/>
      <c r="E261" s="10"/>
      <c r="F261" s="10"/>
      <c r="G261" s="10"/>
    </row>
    <row r="262" spans="1:7" ht="16.5" customHeight="1" thickBot="1">
      <c r="A262" s="51" t="s">
        <v>313</v>
      </c>
      <c r="B262" s="57" t="s">
        <v>247</v>
      </c>
      <c r="C262" s="57" t="s">
        <v>239</v>
      </c>
      <c r="D262" s="51"/>
      <c r="E262" s="58"/>
      <c r="F262" s="58"/>
      <c r="G262" s="61">
        <f>SUM(G255:G260)</f>
        <v>0</v>
      </c>
    </row>
    <row r="263" ht="13.5" thickTop="1"/>
    <row r="264" spans="1:7" ht="15.75" customHeight="1" thickBot="1">
      <c r="A264" s="51" t="s">
        <v>327</v>
      </c>
      <c r="B264" s="57" t="s">
        <v>527</v>
      </c>
      <c r="C264" s="57" t="s">
        <v>534</v>
      </c>
      <c r="D264" s="51"/>
      <c r="E264" s="58"/>
      <c r="F264" s="58"/>
      <c r="G264" s="58"/>
    </row>
    <row r="265" spans="1:7" ht="13.5" thickTop="1">
      <c r="A265" s="44" t="s">
        <v>278</v>
      </c>
      <c r="B265" s="44" t="s">
        <v>279</v>
      </c>
      <c r="C265" s="44" t="s">
        <v>435</v>
      </c>
      <c r="D265" s="44" t="s">
        <v>280</v>
      </c>
      <c r="E265" s="45" t="s">
        <v>281</v>
      </c>
      <c r="F265" s="45" t="s">
        <v>289</v>
      </c>
      <c r="G265" s="46" t="s">
        <v>288</v>
      </c>
    </row>
    <row r="266" spans="1:7" ht="66">
      <c r="A266" s="8">
        <v>1</v>
      </c>
      <c r="B266" s="18" t="s">
        <v>142</v>
      </c>
      <c r="C266" s="18" t="s">
        <v>143</v>
      </c>
      <c r="D266" s="21"/>
      <c r="E266" s="20"/>
      <c r="F266" s="20"/>
      <c r="G266" s="10"/>
    </row>
    <row r="267" spans="1:7" ht="12.75">
      <c r="A267" s="8"/>
      <c r="B267" s="9" t="s">
        <v>353</v>
      </c>
      <c r="C267" s="9" t="s">
        <v>144</v>
      </c>
      <c r="D267" s="21"/>
      <c r="E267" s="20"/>
      <c r="F267" s="20"/>
      <c r="G267" s="10"/>
    </row>
    <row r="268" spans="1:7" ht="12.75">
      <c r="A268" s="8"/>
      <c r="B268" s="9" t="s">
        <v>371</v>
      </c>
      <c r="C268" s="9" t="s">
        <v>371</v>
      </c>
      <c r="D268" s="21"/>
      <c r="E268" s="20"/>
      <c r="F268" s="20"/>
      <c r="G268" s="10"/>
    </row>
    <row r="269" spans="1:7" ht="12.75">
      <c r="A269" s="8"/>
      <c r="B269" s="9" t="s">
        <v>372</v>
      </c>
      <c r="C269" s="9" t="s">
        <v>372</v>
      </c>
      <c r="D269" s="21"/>
      <c r="E269" s="20"/>
      <c r="F269" s="20"/>
      <c r="G269" s="10"/>
    </row>
    <row r="270" spans="1:7" ht="12.75">
      <c r="A270" s="8"/>
      <c r="B270" s="9" t="s">
        <v>373</v>
      </c>
      <c r="C270" s="9" t="s">
        <v>373</v>
      </c>
      <c r="D270" s="21"/>
      <c r="E270" s="20"/>
      <c r="F270" s="20"/>
      <c r="G270" s="10"/>
    </row>
    <row r="271" spans="1:7" ht="12.75">
      <c r="A271" s="8"/>
      <c r="B271" s="9" t="s">
        <v>354</v>
      </c>
      <c r="C271" s="9" t="s">
        <v>167</v>
      </c>
      <c r="D271" s="21" t="s">
        <v>324</v>
      </c>
      <c r="E271" s="20">
        <v>1029.3</v>
      </c>
      <c r="F271" s="20">
        <v>0</v>
      </c>
      <c r="G271" s="10">
        <f>E271*F271</f>
        <v>0</v>
      </c>
    </row>
    <row r="272" spans="1:7" ht="12.75">
      <c r="A272" s="8"/>
      <c r="B272" s="9"/>
      <c r="C272" s="9"/>
      <c r="D272" s="21"/>
      <c r="E272" s="20"/>
      <c r="F272" s="20"/>
      <c r="G272" s="10"/>
    </row>
    <row r="273" spans="1:7" ht="66">
      <c r="A273" s="8">
        <v>2</v>
      </c>
      <c r="B273" s="18" t="s">
        <v>146</v>
      </c>
      <c r="C273" s="18" t="s">
        <v>147</v>
      </c>
      <c r="D273" s="21"/>
      <c r="E273" s="20"/>
      <c r="F273" s="20"/>
      <c r="G273" s="10"/>
    </row>
    <row r="274" spans="1:7" ht="12.75">
      <c r="A274" s="8"/>
      <c r="B274" s="9" t="s">
        <v>353</v>
      </c>
      <c r="C274" s="9" t="s">
        <v>144</v>
      </c>
      <c r="D274" s="21"/>
      <c r="E274" s="20"/>
      <c r="F274" s="20"/>
      <c r="G274" s="10"/>
    </row>
    <row r="275" spans="1:7" ht="12.75">
      <c r="A275" s="8"/>
      <c r="B275" s="9" t="s">
        <v>374</v>
      </c>
      <c r="C275" s="9" t="s">
        <v>374</v>
      </c>
      <c r="D275" s="21"/>
      <c r="E275" s="20"/>
      <c r="F275" s="20"/>
      <c r="G275" s="10"/>
    </row>
    <row r="276" spans="1:7" ht="12.75">
      <c r="A276" s="8"/>
      <c r="B276" s="9" t="s">
        <v>375</v>
      </c>
      <c r="C276" s="9" t="s">
        <v>375</v>
      </c>
      <c r="D276" s="21"/>
      <c r="E276" s="20"/>
      <c r="F276" s="20"/>
      <c r="G276" s="10"/>
    </row>
    <row r="277" spans="1:7" ht="12.75">
      <c r="A277" s="8"/>
      <c r="B277" s="9" t="s">
        <v>355</v>
      </c>
      <c r="C277" s="9" t="s">
        <v>148</v>
      </c>
      <c r="D277" s="21"/>
      <c r="E277" s="20"/>
      <c r="F277" s="20"/>
      <c r="G277" s="10"/>
    </row>
    <row r="278" spans="1:7" ht="12.75">
      <c r="A278" s="8"/>
      <c r="B278" s="9" t="s">
        <v>356</v>
      </c>
      <c r="C278" s="9" t="s">
        <v>149</v>
      </c>
      <c r="D278" s="21" t="s">
        <v>324</v>
      </c>
      <c r="E278" s="20">
        <v>41.38</v>
      </c>
      <c r="F278" s="20">
        <v>0</v>
      </c>
      <c r="G278" s="10">
        <f>E278*F278</f>
        <v>0</v>
      </c>
    </row>
    <row r="279" spans="1:7" ht="12.75">
      <c r="A279" s="8"/>
      <c r="B279" s="9"/>
      <c r="C279" s="9"/>
      <c r="D279" s="21"/>
      <c r="E279" s="20"/>
      <c r="F279" s="20"/>
      <c r="G279" s="10"/>
    </row>
    <row r="280" spans="1:7" ht="66">
      <c r="A280" s="8">
        <v>3</v>
      </c>
      <c r="B280" s="18" t="s">
        <v>150</v>
      </c>
      <c r="C280" s="18" t="s">
        <v>151</v>
      </c>
      <c r="D280" s="21"/>
      <c r="E280" s="20"/>
      <c r="F280" s="20"/>
      <c r="G280" s="10"/>
    </row>
    <row r="281" spans="1:7" ht="12.75">
      <c r="A281" s="8"/>
      <c r="B281" s="9" t="s">
        <v>353</v>
      </c>
      <c r="C281" s="9" t="s">
        <v>144</v>
      </c>
      <c r="D281" s="21"/>
      <c r="E281" s="20"/>
      <c r="F281" s="20"/>
      <c r="G281" s="10"/>
    </row>
    <row r="282" spans="1:7" ht="12.75">
      <c r="A282" s="8"/>
      <c r="B282" s="9" t="s">
        <v>376</v>
      </c>
      <c r="C282" s="9" t="s">
        <v>376</v>
      </c>
      <c r="D282" s="21"/>
      <c r="E282" s="20"/>
      <c r="F282" s="20"/>
      <c r="G282" s="10"/>
    </row>
    <row r="283" spans="1:7" ht="12.75">
      <c r="A283" s="8"/>
      <c r="B283" s="9" t="s">
        <v>377</v>
      </c>
      <c r="C283" s="9" t="s">
        <v>377</v>
      </c>
      <c r="D283" s="21"/>
      <c r="E283" s="20"/>
      <c r="F283" s="20"/>
      <c r="G283" s="10"/>
    </row>
    <row r="284" spans="1:7" ht="12.75">
      <c r="A284" s="8"/>
      <c r="B284" s="18" t="s">
        <v>357</v>
      </c>
      <c r="C284" s="18" t="s">
        <v>152</v>
      </c>
      <c r="D284" s="21"/>
      <c r="E284" s="20"/>
      <c r="F284" s="20"/>
      <c r="G284" s="10"/>
    </row>
    <row r="285" spans="1:7" ht="12.75">
      <c r="A285" s="8"/>
      <c r="B285" s="18" t="s">
        <v>358</v>
      </c>
      <c r="C285" s="18" t="s">
        <v>153</v>
      </c>
      <c r="D285" s="21" t="s">
        <v>284</v>
      </c>
      <c r="E285" s="20">
        <v>20.58</v>
      </c>
      <c r="F285" s="20">
        <v>0</v>
      </c>
      <c r="G285" s="10">
        <f>E285*F285</f>
        <v>0</v>
      </c>
    </row>
    <row r="286" spans="1:7" ht="12.75">
      <c r="A286" s="8"/>
      <c r="B286" s="18"/>
      <c r="C286" s="18"/>
      <c r="D286" s="21"/>
      <c r="E286" s="20"/>
      <c r="F286" s="20"/>
      <c r="G286" s="10"/>
    </row>
    <row r="287" spans="1:7" ht="66">
      <c r="A287" s="8">
        <v>4</v>
      </c>
      <c r="B287" s="18" t="s">
        <v>154</v>
      </c>
      <c r="C287" s="18" t="s">
        <v>155</v>
      </c>
      <c r="D287" s="21"/>
      <c r="E287" s="20"/>
      <c r="F287" s="20"/>
      <c r="G287" s="10"/>
    </row>
    <row r="288" spans="1:7" ht="12.75">
      <c r="A288" s="8"/>
      <c r="B288" s="9" t="s">
        <v>353</v>
      </c>
      <c r="C288" s="9" t="s">
        <v>144</v>
      </c>
      <c r="D288" s="21"/>
      <c r="E288" s="20"/>
      <c r="F288" s="20"/>
      <c r="G288" s="10"/>
    </row>
    <row r="289" spans="1:7" ht="12.75">
      <c r="A289" s="8"/>
      <c r="B289" s="9" t="s">
        <v>365</v>
      </c>
      <c r="C289" s="9" t="s">
        <v>365</v>
      </c>
      <c r="D289" s="21"/>
      <c r="E289" s="20"/>
      <c r="F289" s="20"/>
      <c r="G289" s="10"/>
    </row>
    <row r="290" spans="1:7" ht="12.75">
      <c r="A290" s="8"/>
      <c r="B290" s="9" t="s">
        <v>366</v>
      </c>
      <c r="C290" s="9" t="s">
        <v>168</v>
      </c>
      <c r="D290" s="21" t="s">
        <v>324</v>
      </c>
      <c r="E290" s="20">
        <v>700</v>
      </c>
      <c r="F290" s="20">
        <v>0</v>
      </c>
      <c r="G290" s="10">
        <f>E290*F290</f>
        <v>0</v>
      </c>
    </row>
    <row r="291" spans="1:7" ht="12.75">
      <c r="A291" s="8"/>
      <c r="B291" s="9"/>
      <c r="C291" s="9"/>
      <c r="D291" s="21"/>
      <c r="E291" s="20"/>
      <c r="F291" s="20"/>
      <c r="G291" s="10"/>
    </row>
    <row r="292" spans="1:7" ht="23.25" customHeight="1">
      <c r="A292" s="47" t="s">
        <v>327</v>
      </c>
      <c r="B292" s="111" t="s">
        <v>325</v>
      </c>
      <c r="C292" s="111" t="s">
        <v>248</v>
      </c>
      <c r="D292" s="47"/>
      <c r="E292" s="112"/>
      <c r="F292" s="112"/>
      <c r="G292" s="113">
        <f>SUM(G271:G290)</f>
        <v>0</v>
      </c>
    </row>
    <row r="293" spans="1:7" ht="27" thickBot="1">
      <c r="A293" s="51" t="s">
        <v>530</v>
      </c>
      <c r="B293" s="51" t="s">
        <v>485</v>
      </c>
      <c r="C293" s="51" t="s">
        <v>484</v>
      </c>
      <c r="D293" s="51"/>
      <c r="E293" s="58"/>
      <c r="F293" s="58"/>
      <c r="G293" s="52">
        <f>G292+G262+G250</f>
        <v>0</v>
      </c>
    </row>
    <row r="294" spans="1:7" ht="14.25" thickBot="1" thickTop="1">
      <c r="A294" s="51"/>
      <c r="B294" s="51"/>
      <c r="C294" s="51"/>
      <c r="D294" s="51"/>
      <c r="E294" s="58"/>
      <c r="F294" s="58"/>
      <c r="G294" s="52"/>
    </row>
    <row r="295" spans="1:7" ht="27" thickBot="1" thickTop="1">
      <c r="A295" s="62" t="s">
        <v>535</v>
      </c>
      <c r="B295" s="78" t="s">
        <v>536</v>
      </c>
      <c r="C295" s="78" t="s">
        <v>537</v>
      </c>
      <c r="D295" s="36"/>
      <c r="E295" s="37"/>
      <c r="F295" s="37"/>
      <c r="G295" s="37"/>
    </row>
    <row r="296" spans="1:7" ht="14.25" thickBot="1" thickTop="1">
      <c r="A296" s="38" t="s">
        <v>294</v>
      </c>
      <c r="B296" s="39" t="s">
        <v>522</v>
      </c>
      <c r="C296" s="39" t="s">
        <v>517</v>
      </c>
      <c r="D296" s="40"/>
      <c r="E296" s="41"/>
      <c r="F296" s="41"/>
      <c r="G296" s="41"/>
    </row>
    <row r="297" spans="1:7" ht="13.5" thickTop="1">
      <c r="A297" s="44" t="s">
        <v>278</v>
      </c>
      <c r="B297" s="44" t="s">
        <v>279</v>
      </c>
      <c r="C297" s="44" t="s">
        <v>435</v>
      </c>
      <c r="D297" s="44" t="s">
        <v>280</v>
      </c>
      <c r="E297" s="45" t="s">
        <v>281</v>
      </c>
      <c r="F297" s="45" t="s">
        <v>289</v>
      </c>
      <c r="G297" s="46" t="s">
        <v>288</v>
      </c>
    </row>
    <row r="298" spans="1:3" ht="132">
      <c r="A298" s="8">
        <v>1</v>
      </c>
      <c r="B298" s="18" t="s">
        <v>120</v>
      </c>
      <c r="C298" s="18" t="s">
        <v>583</v>
      </c>
    </row>
    <row r="299" spans="1:3" ht="12.75">
      <c r="A299" s="8"/>
      <c r="B299" s="18" t="s">
        <v>328</v>
      </c>
      <c r="C299" s="18" t="s">
        <v>101</v>
      </c>
    </row>
    <row r="300" spans="1:3" ht="54.75">
      <c r="A300" s="8"/>
      <c r="B300" s="9" t="s">
        <v>169</v>
      </c>
      <c r="C300" s="9" t="s">
        <v>169</v>
      </c>
    </row>
    <row r="301" spans="1:3" ht="12.75">
      <c r="A301" s="8"/>
      <c r="B301" s="9" t="s">
        <v>329</v>
      </c>
      <c r="C301" s="9" t="s">
        <v>103</v>
      </c>
    </row>
    <row r="302" spans="1:3" ht="12.75">
      <c r="A302" s="8"/>
      <c r="B302" s="9" t="s">
        <v>330</v>
      </c>
      <c r="C302" s="9" t="s">
        <v>104</v>
      </c>
    </row>
    <row r="303" spans="1:7" ht="15">
      <c r="A303" s="8">
        <v>1.1</v>
      </c>
      <c r="B303" s="9" t="s">
        <v>367</v>
      </c>
      <c r="C303" s="9" t="s">
        <v>367</v>
      </c>
      <c r="D303" s="8" t="s">
        <v>463</v>
      </c>
      <c r="E303" s="10">
        <v>285.19</v>
      </c>
      <c r="F303" s="10">
        <v>0</v>
      </c>
      <c r="G303" s="10">
        <f>E303*F303</f>
        <v>0</v>
      </c>
    </row>
    <row r="304" spans="1:7" ht="12.75">
      <c r="A304" s="8"/>
      <c r="B304" s="9" t="s">
        <v>332</v>
      </c>
      <c r="C304" s="9" t="s">
        <v>106</v>
      </c>
      <c r="G304" s="10"/>
    </row>
    <row r="305" spans="1:7" ht="15">
      <c r="A305" s="8">
        <v>1.2</v>
      </c>
      <c r="B305" s="9" t="s">
        <v>368</v>
      </c>
      <c r="C305" s="9" t="s">
        <v>170</v>
      </c>
      <c r="D305" s="8" t="s">
        <v>463</v>
      </c>
      <c r="E305" s="10">
        <v>190.12</v>
      </c>
      <c r="F305" s="10">
        <v>0</v>
      </c>
      <c r="G305" s="10">
        <f>E305*F305</f>
        <v>0</v>
      </c>
    </row>
    <row r="306" spans="1:7" ht="12.75">
      <c r="A306" s="8"/>
      <c r="B306" s="9"/>
      <c r="C306" s="9"/>
      <c r="D306" s="8"/>
      <c r="E306" s="10"/>
      <c r="F306" s="10"/>
      <c r="G306" s="10"/>
    </row>
    <row r="307" spans="1:7" ht="68.25">
      <c r="A307" s="8">
        <v>2</v>
      </c>
      <c r="B307" s="18" t="s">
        <v>122</v>
      </c>
      <c r="C307" s="18" t="s">
        <v>123</v>
      </c>
      <c r="G307" s="10"/>
    </row>
    <row r="308" spans="1:7" ht="15">
      <c r="A308" s="8"/>
      <c r="B308" s="9" t="s">
        <v>171</v>
      </c>
      <c r="C308" s="9" t="s">
        <v>171</v>
      </c>
      <c r="D308" s="8" t="s">
        <v>448</v>
      </c>
      <c r="E308" s="10">
        <v>281.07</v>
      </c>
      <c r="F308" s="10">
        <v>0</v>
      </c>
      <c r="G308" s="10">
        <f>E308*F308</f>
        <v>0</v>
      </c>
    </row>
    <row r="309" spans="1:7" ht="12.75">
      <c r="A309" s="8"/>
      <c r="B309" s="9"/>
      <c r="C309" s="9"/>
      <c r="D309" s="8"/>
      <c r="E309" s="10"/>
      <c r="F309" s="10"/>
      <c r="G309" s="10"/>
    </row>
    <row r="310" spans="1:7" ht="28.5">
      <c r="A310" s="8">
        <v>3</v>
      </c>
      <c r="B310" s="18" t="s">
        <v>125</v>
      </c>
      <c r="C310" s="18" t="s">
        <v>126</v>
      </c>
      <c r="G310" s="10"/>
    </row>
    <row r="311" spans="1:7" ht="12.75">
      <c r="A311" s="8"/>
      <c r="B311" s="18" t="s">
        <v>348</v>
      </c>
      <c r="C311" s="18" t="s">
        <v>127</v>
      </c>
      <c r="G311" s="10"/>
    </row>
    <row r="312" spans="1:7" ht="15">
      <c r="A312" s="8"/>
      <c r="B312" s="18" t="s">
        <v>606</v>
      </c>
      <c r="C312" s="18" t="s">
        <v>607</v>
      </c>
      <c r="D312" s="8" t="s">
        <v>463</v>
      </c>
      <c r="E312" s="10">
        <v>57.8</v>
      </c>
      <c r="F312" s="10">
        <v>0</v>
      </c>
      <c r="G312" s="10">
        <f>E312*F312</f>
        <v>0</v>
      </c>
    </row>
    <row r="313" spans="1:7" ht="12.75">
      <c r="A313" s="8"/>
      <c r="B313" s="18"/>
      <c r="C313" s="18"/>
      <c r="D313" s="8"/>
      <c r="E313" s="10"/>
      <c r="F313" s="10"/>
      <c r="G313" s="10"/>
    </row>
    <row r="314" spans="1:7" ht="108">
      <c r="A314" s="8">
        <v>4</v>
      </c>
      <c r="B314" s="18" t="s">
        <v>172</v>
      </c>
      <c r="C314" s="18" t="s">
        <v>129</v>
      </c>
      <c r="G314" s="10"/>
    </row>
    <row r="315" spans="1:7" ht="28.5">
      <c r="A315" s="8"/>
      <c r="B315" s="9" t="s">
        <v>173</v>
      </c>
      <c r="C315" s="9" t="s">
        <v>173</v>
      </c>
      <c r="D315" s="8" t="s">
        <v>463</v>
      </c>
      <c r="E315" s="10">
        <v>37.76</v>
      </c>
      <c r="F315" s="10">
        <v>0</v>
      </c>
      <c r="G315" s="10">
        <f>E315*F315</f>
        <v>0</v>
      </c>
    </row>
    <row r="316" spans="1:7" ht="12.75">
      <c r="A316" s="8"/>
      <c r="B316" s="9"/>
      <c r="C316" s="9"/>
      <c r="D316" s="8"/>
      <c r="E316" s="10"/>
      <c r="F316" s="10"/>
      <c r="G316" s="10"/>
    </row>
    <row r="317" spans="1:7" ht="52.5">
      <c r="A317" s="8">
        <v>5</v>
      </c>
      <c r="B317" s="18" t="s">
        <v>334</v>
      </c>
      <c r="C317" s="18" t="s">
        <v>582</v>
      </c>
      <c r="G317" s="10"/>
    </row>
    <row r="318" spans="1:7" ht="15">
      <c r="A318" s="8"/>
      <c r="B318" s="18" t="s">
        <v>174</v>
      </c>
      <c r="C318" s="18" t="s">
        <v>174</v>
      </c>
      <c r="D318" s="8" t="s">
        <v>463</v>
      </c>
      <c r="E318" s="10">
        <v>641.67</v>
      </c>
      <c r="F318" s="10">
        <v>0</v>
      </c>
      <c r="G318" s="10">
        <f>E318*F318</f>
        <v>0</v>
      </c>
    </row>
    <row r="319" spans="1:7" ht="12.75">
      <c r="A319" s="8"/>
      <c r="B319" s="18"/>
      <c r="C319" s="18"/>
      <c r="D319" s="8"/>
      <c r="E319" s="10"/>
      <c r="F319" s="10"/>
      <c r="G319" s="10"/>
    </row>
    <row r="320" spans="1:7" ht="146.25" customHeight="1">
      <c r="A320" s="8">
        <v>6</v>
      </c>
      <c r="B320" s="18" t="s">
        <v>608</v>
      </c>
      <c r="C320" s="18" t="s">
        <v>602</v>
      </c>
      <c r="G320" s="10"/>
    </row>
    <row r="321" spans="1:7" ht="15">
      <c r="A321" s="8"/>
      <c r="B321" s="18" t="s">
        <v>114</v>
      </c>
      <c r="C321" s="18" t="s">
        <v>115</v>
      </c>
      <c r="G321" s="10"/>
    </row>
    <row r="322" spans="1:7" ht="28.5">
      <c r="A322" s="8"/>
      <c r="B322" s="18" t="s">
        <v>175</v>
      </c>
      <c r="C322" s="18" t="s">
        <v>175</v>
      </c>
      <c r="D322" s="8" t="s">
        <v>448</v>
      </c>
      <c r="E322" s="10">
        <v>337.25</v>
      </c>
      <c r="F322" s="10">
        <v>0</v>
      </c>
      <c r="G322" s="10">
        <f>E322*F322</f>
        <v>0</v>
      </c>
    </row>
    <row r="323" spans="1:7" ht="12.75">
      <c r="A323" s="8"/>
      <c r="B323" s="18"/>
      <c r="C323" s="18"/>
      <c r="D323" s="8"/>
      <c r="E323" s="10"/>
      <c r="F323" s="10"/>
      <c r="G323" s="10"/>
    </row>
    <row r="324" spans="1:7" ht="12.75">
      <c r="A324" s="8">
        <v>7</v>
      </c>
      <c r="B324" s="18" t="s">
        <v>335</v>
      </c>
      <c r="C324" s="18" t="s">
        <v>118</v>
      </c>
      <c r="G324" s="10"/>
    </row>
    <row r="325" spans="1:7" ht="15">
      <c r="A325" s="8"/>
      <c r="B325" s="18" t="s">
        <v>114</v>
      </c>
      <c r="C325" s="18" t="s">
        <v>115</v>
      </c>
      <c r="G325" s="10"/>
    </row>
    <row r="326" spans="1:7" ht="15">
      <c r="A326" s="8"/>
      <c r="B326" s="18" t="s">
        <v>176</v>
      </c>
      <c r="C326" s="18" t="s">
        <v>176</v>
      </c>
      <c r="D326" s="8" t="s">
        <v>448</v>
      </c>
      <c r="E326" s="10">
        <v>365.75</v>
      </c>
      <c r="F326" s="10">
        <v>0</v>
      </c>
      <c r="G326" s="10">
        <f>E326*F326</f>
        <v>0</v>
      </c>
    </row>
    <row r="327" spans="1:7" ht="12.75">
      <c r="A327" s="8"/>
      <c r="B327" s="18"/>
      <c r="C327" s="18"/>
      <c r="D327" s="8"/>
      <c r="E327" s="10"/>
      <c r="F327" s="10"/>
      <c r="G327" s="10"/>
    </row>
    <row r="328" spans="1:14" s="24" customFormat="1" ht="13.5" thickBot="1">
      <c r="A328" s="62" t="s">
        <v>294</v>
      </c>
      <c r="B328" s="105" t="s">
        <v>258</v>
      </c>
      <c r="C328" s="105" t="s">
        <v>256</v>
      </c>
      <c r="D328" s="62"/>
      <c r="E328" s="106"/>
      <c r="F328" s="106"/>
      <c r="G328" s="52">
        <f>SUM(G303:G326)</f>
        <v>0</v>
      </c>
      <c r="H328" s="16"/>
      <c r="I328" s="16"/>
      <c r="J328" s="16"/>
      <c r="K328" s="16"/>
      <c r="L328" s="16"/>
      <c r="M328" s="16"/>
      <c r="N328" s="16"/>
    </row>
    <row r="329" spans="1:14" s="24" customFormat="1" ht="13.5" thickTop="1">
      <c r="A329" s="94"/>
      <c r="B329" s="16"/>
      <c r="C329" s="16"/>
      <c r="D329" s="94"/>
      <c r="E329" s="93"/>
      <c r="F329" s="93"/>
      <c r="G329" s="1"/>
      <c r="H329" s="16"/>
      <c r="I329" s="16"/>
      <c r="J329" s="16"/>
      <c r="K329" s="16"/>
      <c r="L329" s="16"/>
      <c r="M329" s="16"/>
      <c r="N329" s="16"/>
    </row>
    <row r="331" spans="1:7" ht="13.5" thickBot="1">
      <c r="A331" s="35" t="s">
        <v>313</v>
      </c>
      <c r="B331" s="42" t="s">
        <v>524</v>
      </c>
      <c r="C331" s="77" t="s">
        <v>538</v>
      </c>
      <c r="D331" s="36"/>
      <c r="E331" s="37"/>
      <c r="F331" s="37"/>
      <c r="G331" s="37"/>
    </row>
    <row r="332" spans="1:7" ht="13.5" thickTop="1">
      <c r="A332" s="44" t="s">
        <v>278</v>
      </c>
      <c r="B332" s="44" t="s">
        <v>279</v>
      </c>
      <c r="C332" s="44" t="s">
        <v>435</v>
      </c>
      <c r="D332" s="44" t="s">
        <v>280</v>
      </c>
      <c r="E332" s="45" t="s">
        <v>281</v>
      </c>
      <c r="F332" s="45" t="s">
        <v>289</v>
      </c>
      <c r="G332" s="46" t="s">
        <v>288</v>
      </c>
    </row>
    <row r="333" spans="1:7" ht="134.25">
      <c r="A333" s="8">
        <v>1</v>
      </c>
      <c r="B333" s="18" t="s">
        <v>136</v>
      </c>
      <c r="C333" s="18" t="s">
        <v>137</v>
      </c>
      <c r="D333" s="21"/>
      <c r="E333" s="20"/>
      <c r="F333" s="20"/>
      <c r="G333" s="10"/>
    </row>
    <row r="334" spans="1:7" ht="42">
      <c r="A334" s="8"/>
      <c r="B334" s="18" t="s">
        <v>177</v>
      </c>
      <c r="C334" s="18" t="s">
        <v>177</v>
      </c>
      <c r="D334" s="21" t="s">
        <v>463</v>
      </c>
      <c r="E334" s="20">
        <v>56.96</v>
      </c>
      <c r="F334" s="20">
        <v>0</v>
      </c>
      <c r="G334" s="10">
        <f>E334*F334</f>
        <v>0</v>
      </c>
    </row>
    <row r="335" spans="1:7" ht="12.75">
      <c r="A335" s="8"/>
      <c r="B335" s="18"/>
      <c r="C335" s="18"/>
      <c r="D335" s="21"/>
      <c r="E335" s="20"/>
      <c r="F335" s="20"/>
      <c r="G335" s="10"/>
    </row>
    <row r="336" spans="1:7" ht="16.5" customHeight="1" thickBot="1">
      <c r="A336" s="51" t="s">
        <v>313</v>
      </c>
      <c r="B336" s="57" t="s">
        <v>260</v>
      </c>
      <c r="C336" s="57" t="s">
        <v>259</v>
      </c>
      <c r="D336" s="51"/>
      <c r="E336" s="58"/>
      <c r="F336" s="58"/>
      <c r="G336" s="61">
        <f>G334</f>
        <v>0</v>
      </c>
    </row>
    <row r="337" spans="1:7" ht="16.5" customHeight="1" thickBot="1" thickTop="1">
      <c r="A337" s="51"/>
      <c r="B337" s="57"/>
      <c r="C337" s="57"/>
      <c r="D337" s="51"/>
      <c r="E337" s="58"/>
      <c r="F337" s="58"/>
      <c r="G337" s="61"/>
    </row>
    <row r="338" spans="1:7" ht="15.75" customHeight="1" thickBot="1" thickTop="1">
      <c r="A338" s="51" t="s">
        <v>327</v>
      </c>
      <c r="B338" s="57" t="s">
        <v>539</v>
      </c>
      <c r="C338" s="57" t="s">
        <v>528</v>
      </c>
      <c r="D338" s="51"/>
      <c r="E338" s="58"/>
      <c r="F338" s="58"/>
      <c r="G338" s="58"/>
    </row>
    <row r="339" spans="1:7" ht="13.5" thickTop="1">
      <c r="A339" s="44" t="s">
        <v>278</v>
      </c>
      <c r="B339" s="44" t="s">
        <v>279</v>
      </c>
      <c r="C339" s="44" t="s">
        <v>435</v>
      </c>
      <c r="D339" s="44" t="s">
        <v>280</v>
      </c>
      <c r="E339" s="45" t="s">
        <v>281</v>
      </c>
      <c r="F339" s="45" t="s">
        <v>289</v>
      </c>
      <c r="G339" s="46" t="s">
        <v>288</v>
      </c>
    </row>
    <row r="340" spans="1:7" ht="66">
      <c r="A340" s="8">
        <v>1</v>
      </c>
      <c r="B340" s="18" t="s">
        <v>142</v>
      </c>
      <c r="C340" s="18" t="s">
        <v>143</v>
      </c>
      <c r="D340" s="21"/>
      <c r="E340" s="20"/>
      <c r="F340" s="20"/>
      <c r="G340" s="10"/>
    </row>
    <row r="341" spans="1:7" ht="12.75">
      <c r="A341" s="8"/>
      <c r="B341" s="9" t="s">
        <v>353</v>
      </c>
      <c r="C341" s="9" t="s">
        <v>144</v>
      </c>
      <c r="D341" s="21"/>
      <c r="E341" s="20"/>
      <c r="F341" s="20"/>
      <c r="G341" s="10"/>
    </row>
    <row r="342" spans="1:7" ht="12.75">
      <c r="A342" s="8"/>
      <c r="B342" s="9" t="s">
        <v>371</v>
      </c>
      <c r="C342" s="9" t="s">
        <v>371</v>
      </c>
      <c r="D342" s="21"/>
      <c r="E342" s="20"/>
      <c r="F342" s="20"/>
      <c r="G342" s="10"/>
    </row>
    <row r="343" spans="1:7" ht="12.75">
      <c r="A343" s="8"/>
      <c r="B343" s="9" t="s">
        <v>372</v>
      </c>
      <c r="C343" s="9" t="s">
        <v>372</v>
      </c>
      <c r="D343" s="21"/>
      <c r="E343" s="20"/>
      <c r="F343" s="20"/>
      <c r="G343" s="10"/>
    </row>
    <row r="344" spans="1:7" ht="12.75">
      <c r="A344" s="8"/>
      <c r="B344" s="9" t="s">
        <v>373</v>
      </c>
      <c r="C344" s="9" t="s">
        <v>373</v>
      </c>
      <c r="D344" s="21"/>
      <c r="E344" s="20"/>
      <c r="F344" s="20"/>
      <c r="G344" s="10"/>
    </row>
    <row r="345" spans="1:7" ht="12.75">
      <c r="A345" s="8"/>
      <c r="B345" s="9" t="s">
        <v>354</v>
      </c>
      <c r="C345" s="9" t="s">
        <v>167</v>
      </c>
      <c r="D345" s="21" t="s">
        <v>324</v>
      </c>
      <c r="E345" s="20">
        <v>1029.3</v>
      </c>
      <c r="F345" s="20">
        <v>0</v>
      </c>
      <c r="G345" s="10">
        <f>E345*F345</f>
        <v>0</v>
      </c>
    </row>
    <row r="346" spans="1:7" ht="12.75">
      <c r="A346" s="8"/>
      <c r="B346" s="9"/>
      <c r="C346" s="9"/>
      <c r="D346" s="21"/>
      <c r="E346" s="20"/>
      <c r="F346" s="20"/>
      <c r="G346" s="10"/>
    </row>
    <row r="347" spans="1:7" ht="66">
      <c r="A347" s="8">
        <v>2</v>
      </c>
      <c r="B347" s="18" t="s">
        <v>146</v>
      </c>
      <c r="C347" s="18" t="s">
        <v>147</v>
      </c>
      <c r="D347" s="21"/>
      <c r="E347" s="20"/>
      <c r="F347" s="20"/>
      <c r="G347" s="10"/>
    </row>
    <row r="348" spans="1:7" ht="12.75">
      <c r="A348" s="8"/>
      <c r="B348" s="9" t="s">
        <v>353</v>
      </c>
      <c r="C348" s="9" t="s">
        <v>144</v>
      </c>
      <c r="D348" s="21"/>
      <c r="E348" s="20"/>
      <c r="F348" s="20"/>
      <c r="G348" s="10"/>
    </row>
    <row r="349" spans="1:7" ht="12.75">
      <c r="A349" s="8"/>
      <c r="B349" s="9" t="s">
        <v>374</v>
      </c>
      <c r="C349" s="9" t="s">
        <v>374</v>
      </c>
      <c r="D349" s="21"/>
      <c r="E349" s="20"/>
      <c r="F349" s="20"/>
      <c r="G349" s="10"/>
    </row>
    <row r="350" spans="1:7" ht="12.75">
      <c r="A350" s="8"/>
      <c r="B350" s="9" t="s">
        <v>375</v>
      </c>
      <c r="C350" s="9" t="s">
        <v>375</v>
      </c>
      <c r="D350" s="21"/>
      <c r="E350" s="20"/>
      <c r="F350" s="20"/>
      <c r="G350" s="10"/>
    </row>
    <row r="351" spans="1:7" ht="12.75">
      <c r="A351" s="8"/>
      <c r="B351" s="9" t="s">
        <v>355</v>
      </c>
      <c r="C351" s="9" t="s">
        <v>148</v>
      </c>
      <c r="D351" s="21"/>
      <c r="E351" s="20"/>
      <c r="F351" s="20"/>
      <c r="G351" s="10"/>
    </row>
    <row r="352" spans="1:7" ht="12.75">
      <c r="A352" s="8"/>
      <c r="B352" s="9" t="s">
        <v>356</v>
      </c>
      <c r="C352" s="9" t="s">
        <v>149</v>
      </c>
      <c r="D352" s="21" t="s">
        <v>324</v>
      </c>
      <c r="E352" s="20">
        <v>41.38</v>
      </c>
      <c r="F352" s="20">
        <v>0</v>
      </c>
      <c r="G352" s="10">
        <f>E352*F352</f>
        <v>0</v>
      </c>
    </row>
    <row r="353" spans="1:7" ht="12.75">
      <c r="A353" s="8"/>
      <c r="B353" s="9"/>
      <c r="C353" s="9"/>
      <c r="D353" s="21"/>
      <c r="E353" s="20"/>
      <c r="F353" s="20"/>
      <c r="G353" s="10"/>
    </row>
    <row r="354" spans="1:7" ht="66">
      <c r="A354" s="8">
        <v>3</v>
      </c>
      <c r="B354" s="18" t="s">
        <v>150</v>
      </c>
      <c r="C354" s="18" t="s">
        <v>151</v>
      </c>
      <c r="D354" s="21"/>
      <c r="E354" s="20"/>
      <c r="F354" s="20"/>
      <c r="G354" s="10"/>
    </row>
    <row r="355" spans="1:7" ht="12.75">
      <c r="A355" s="8"/>
      <c r="B355" s="9" t="s">
        <v>353</v>
      </c>
      <c r="C355" s="9" t="s">
        <v>144</v>
      </c>
      <c r="D355" s="21"/>
      <c r="E355" s="20"/>
      <c r="F355" s="20"/>
      <c r="G355" s="10"/>
    </row>
    <row r="356" spans="1:7" ht="12.75">
      <c r="A356" s="8"/>
      <c r="B356" s="9" t="s">
        <v>376</v>
      </c>
      <c r="C356" s="9" t="s">
        <v>376</v>
      </c>
      <c r="D356" s="21"/>
      <c r="E356" s="20"/>
      <c r="F356" s="20"/>
      <c r="G356" s="10"/>
    </row>
    <row r="357" spans="1:7" ht="12.75">
      <c r="A357" s="8"/>
      <c r="B357" s="9" t="s">
        <v>377</v>
      </c>
      <c r="C357" s="9" t="s">
        <v>377</v>
      </c>
      <c r="D357" s="21"/>
      <c r="E357" s="20"/>
      <c r="F357" s="20"/>
      <c r="G357" s="10"/>
    </row>
    <row r="358" spans="1:7" ht="12.75">
      <c r="A358" s="8"/>
      <c r="B358" s="18" t="s">
        <v>357</v>
      </c>
      <c r="C358" s="18" t="s">
        <v>152</v>
      </c>
      <c r="D358" s="21"/>
      <c r="E358" s="20"/>
      <c r="F358" s="20"/>
      <c r="G358" s="10"/>
    </row>
    <row r="359" spans="1:7" ht="12.75">
      <c r="A359" s="8"/>
      <c r="B359" s="18" t="s">
        <v>358</v>
      </c>
      <c r="C359" s="18" t="s">
        <v>153</v>
      </c>
      <c r="D359" s="21" t="s">
        <v>284</v>
      </c>
      <c r="E359" s="20">
        <v>20.58</v>
      </c>
      <c r="F359" s="20">
        <v>0</v>
      </c>
      <c r="G359" s="10">
        <f>E359*F359</f>
        <v>0</v>
      </c>
    </row>
    <row r="360" spans="1:7" ht="12.75">
      <c r="A360" s="8"/>
      <c r="B360" s="18"/>
      <c r="C360" s="18"/>
      <c r="D360" s="21"/>
      <c r="E360" s="20"/>
      <c r="F360" s="20"/>
      <c r="G360" s="10"/>
    </row>
    <row r="361" spans="1:7" ht="66">
      <c r="A361" s="8">
        <v>4</v>
      </c>
      <c r="B361" s="18" t="s">
        <v>154</v>
      </c>
      <c r="C361" s="18" t="s">
        <v>155</v>
      </c>
      <c r="D361" s="21"/>
      <c r="E361" s="20"/>
      <c r="F361" s="20"/>
      <c r="G361" s="10"/>
    </row>
    <row r="362" spans="1:7" ht="12.75">
      <c r="A362" s="8"/>
      <c r="B362" s="9" t="s">
        <v>353</v>
      </c>
      <c r="C362" s="9" t="s">
        <v>144</v>
      </c>
      <c r="D362" s="21"/>
      <c r="E362" s="20"/>
      <c r="F362" s="20"/>
      <c r="G362" s="10"/>
    </row>
    <row r="363" spans="1:7" ht="12.75">
      <c r="A363" s="8"/>
      <c r="B363" s="9" t="s">
        <v>369</v>
      </c>
      <c r="C363" s="9" t="s">
        <v>369</v>
      </c>
      <c r="D363" s="21"/>
      <c r="E363" s="20"/>
      <c r="F363" s="20"/>
      <c r="G363" s="10"/>
    </row>
    <row r="364" spans="1:7" ht="12.75">
      <c r="A364" s="8"/>
      <c r="B364" s="9" t="s">
        <v>370</v>
      </c>
      <c r="C364" s="9" t="s">
        <v>178</v>
      </c>
      <c r="D364" s="21" t="s">
        <v>324</v>
      </c>
      <c r="E364" s="20">
        <v>900</v>
      </c>
      <c r="F364" s="20">
        <v>0</v>
      </c>
      <c r="G364" s="10">
        <f>E364*F364</f>
        <v>0</v>
      </c>
    </row>
    <row r="365" spans="1:7" ht="12.75">
      <c r="A365" s="8"/>
      <c r="B365" s="9"/>
      <c r="C365" s="9"/>
      <c r="D365" s="21"/>
      <c r="E365" s="20"/>
      <c r="F365" s="20"/>
      <c r="G365" s="10"/>
    </row>
    <row r="366" spans="1:7" ht="21.75" customHeight="1" thickBot="1">
      <c r="A366" s="51" t="s">
        <v>327</v>
      </c>
      <c r="B366" s="57" t="s">
        <v>325</v>
      </c>
      <c r="C366" s="57" t="s">
        <v>248</v>
      </c>
      <c r="D366" s="51"/>
      <c r="E366" s="58"/>
      <c r="F366" s="58"/>
      <c r="G366" s="61">
        <f>SUM(G345:G364)</f>
        <v>0</v>
      </c>
    </row>
    <row r="367" spans="1:7" ht="27" thickTop="1">
      <c r="A367" s="102" t="s">
        <v>535</v>
      </c>
      <c r="B367" s="103" t="s">
        <v>262</v>
      </c>
      <c r="C367" s="103" t="s">
        <v>261</v>
      </c>
      <c r="D367" s="102"/>
      <c r="E367" s="110"/>
      <c r="F367" s="110"/>
      <c r="G367" s="104">
        <f>G366+G336+G328</f>
        <v>0</v>
      </c>
    </row>
    <row r="369" spans="1:4" ht="12.75">
      <c r="A369" s="12" t="s">
        <v>540</v>
      </c>
      <c r="B369" s="13" t="s">
        <v>541</v>
      </c>
      <c r="C369" s="13" t="s">
        <v>542</v>
      </c>
      <c r="D369" s="12"/>
    </row>
    <row r="370" spans="1:7" ht="31.5" customHeight="1" thickBot="1">
      <c r="A370" s="51" t="s">
        <v>544</v>
      </c>
      <c r="B370" s="57" t="s">
        <v>558</v>
      </c>
      <c r="C370" s="57" t="s">
        <v>543</v>
      </c>
      <c r="D370" s="51"/>
      <c r="E370" s="37"/>
      <c r="F370" s="37"/>
      <c r="G370" s="37"/>
    </row>
    <row r="371" spans="1:7" ht="14.25" thickBot="1" thickTop="1">
      <c r="A371" s="38" t="s">
        <v>294</v>
      </c>
      <c r="B371" s="38" t="s">
        <v>533</v>
      </c>
      <c r="C371" s="76" t="s">
        <v>517</v>
      </c>
      <c r="D371" s="40"/>
      <c r="E371" s="41"/>
      <c r="F371" s="41"/>
      <c r="G371" s="41"/>
    </row>
    <row r="372" spans="1:7" ht="13.5" thickTop="1">
      <c r="A372" s="44" t="s">
        <v>278</v>
      </c>
      <c r="B372" s="44" t="s">
        <v>279</v>
      </c>
      <c r="C372" s="44" t="s">
        <v>435</v>
      </c>
      <c r="D372" s="44" t="s">
        <v>280</v>
      </c>
      <c r="E372" s="45" t="s">
        <v>281</v>
      </c>
      <c r="F372" s="45" t="s">
        <v>289</v>
      </c>
      <c r="G372" s="46" t="s">
        <v>288</v>
      </c>
    </row>
    <row r="373" spans="1:7" ht="52.5">
      <c r="A373" s="8">
        <v>1</v>
      </c>
      <c r="B373" s="18" t="s">
        <v>378</v>
      </c>
      <c r="C373" s="18" t="s">
        <v>179</v>
      </c>
      <c r="D373" s="21"/>
      <c r="E373" s="20"/>
      <c r="F373" s="10"/>
      <c r="G373" s="10"/>
    </row>
    <row r="374" spans="1:7" ht="15">
      <c r="A374" s="8"/>
      <c r="B374" s="18" t="s">
        <v>180</v>
      </c>
      <c r="C374" s="18" t="s">
        <v>181</v>
      </c>
      <c r="D374" s="21"/>
      <c r="E374" s="20"/>
      <c r="F374" s="10"/>
      <c r="G374" s="10"/>
    </row>
    <row r="375" spans="1:7" ht="15">
      <c r="A375" s="8"/>
      <c r="B375" s="19" t="s">
        <v>182</v>
      </c>
      <c r="C375" s="19" t="s">
        <v>182</v>
      </c>
      <c r="D375" s="8" t="s">
        <v>463</v>
      </c>
      <c r="E375" s="20">
        <v>503.44</v>
      </c>
      <c r="F375" s="10">
        <v>0</v>
      </c>
      <c r="G375" s="20">
        <f>E375*F375</f>
        <v>0</v>
      </c>
    </row>
    <row r="376" spans="1:7" ht="12.75">
      <c r="A376" s="8"/>
      <c r="B376" s="19"/>
      <c r="C376" s="19"/>
      <c r="D376" s="8"/>
      <c r="E376" s="20"/>
      <c r="F376" s="10"/>
      <c r="G376" s="20"/>
    </row>
    <row r="377" spans="1:7" ht="52.5">
      <c r="A377" s="8">
        <v>2</v>
      </c>
      <c r="B377" s="18" t="s">
        <v>379</v>
      </c>
      <c r="C377" s="18" t="s">
        <v>183</v>
      </c>
      <c r="D377" s="21"/>
      <c r="E377" s="20"/>
      <c r="F377" s="10"/>
      <c r="G377" s="20"/>
    </row>
    <row r="378" spans="1:7" ht="15">
      <c r="A378" s="8"/>
      <c r="B378" s="18" t="s">
        <v>184</v>
      </c>
      <c r="C378" s="18" t="s">
        <v>185</v>
      </c>
      <c r="D378" s="21"/>
      <c r="E378" s="20"/>
      <c r="F378" s="10"/>
      <c r="G378" s="20"/>
    </row>
    <row r="379" spans="1:7" ht="15">
      <c r="A379" s="8"/>
      <c r="B379" s="18" t="s">
        <v>186</v>
      </c>
      <c r="C379" s="18" t="s">
        <v>186</v>
      </c>
      <c r="D379" s="21" t="s">
        <v>448</v>
      </c>
      <c r="E379" s="20">
        <v>809.6</v>
      </c>
      <c r="F379" s="10">
        <v>0</v>
      </c>
      <c r="G379" s="20">
        <f>E379*F379</f>
        <v>0</v>
      </c>
    </row>
    <row r="380" spans="1:7" ht="12.75">
      <c r="A380" s="8"/>
      <c r="B380" s="18"/>
      <c r="C380" s="18"/>
      <c r="D380" s="21"/>
      <c r="E380" s="20"/>
      <c r="F380" s="10"/>
      <c r="G380" s="20"/>
    </row>
    <row r="381" spans="1:7" ht="52.5">
      <c r="A381" s="8">
        <v>3</v>
      </c>
      <c r="B381" s="18" t="s">
        <v>334</v>
      </c>
      <c r="C381" s="18" t="s">
        <v>582</v>
      </c>
      <c r="D381" s="8"/>
      <c r="E381" s="20"/>
      <c r="F381" s="10"/>
      <c r="G381" s="20"/>
    </row>
    <row r="382" spans="1:7" ht="15">
      <c r="A382" s="8"/>
      <c r="B382" s="18" t="s">
        <v>187</v>
      </c>
      <c r="C382" s="18" t="s">
        <v>187</v>
      </c>
      <c r="D382" s="8" t="s">
        <v>463</v>
      </c>
      <c r="E382" s="20">
        <v>679.68</v>
      </c>
      <c r="F382" s="10">
        <v>0</v>
      </c>
      <c r="G382" s="20">
        <f>E382*F382</f>
        <v>0</v>
      </c>
    </row>
    <row r="383" spans="1:7" ht="12.75">
      <c r="A383" s="8"/>
      <c r="B383" s="18"/>
      <c r="C383" s="18"/>
      <c r="D383" s="8"/>
      <c r="E383" s="20"/>
      <c r="F383" s="10"/>
      <c r="G383" s="20"/>
    </row>
    <row r="384" spans="1:7" ht="78.75">
      <c r="A384" s="146">
        <v>4</v>
      </c>
      <c r="B384" s="18" t="s">
        <v>380</v>
      </c>
      <c r="C384" s="18" t="s">
        <v>188</v>
      </c>
      <c r="D384" s="8"/>
      <c r="E384" s="20"/>
      <c r="F384" s="10"/>
      <c r="G384" s="20"/>
    </row>
    <row r="385" spans="1:7" ht="15">
      <c r="A385" s="146"/>
      <c r="B385" s="18" t="s">
        <v>189</v>
      </c>
      <c r="C385" s="18" t="s">
        <v>190</v>
      </c>
      <c r="D385" s="8"/>
      <c r="E385" s="20"/>
      <c r="F385" s="10"/>
      <c r="G385" s="20"/>
    </row>
    <row r="386" spans="1:7" ht="15">
      <c r="A386" s="146"/>
      <c r="B386" s="18" t="s">
        <v>191</v>
      </c>
      <c r="C386" s="18" t="s">
        <v>191</v>
      </c>
      <c r="D386" s="21" t="s">
        <v>463</v>
      </c>
      <c r="E386" s="20">
        <v>432</v>
      </c>
      <c r="F386" s="10">
        <v>0</v>
      </c>
      <c r="G386" s="20">
        <f>E386*F386</f>
        <v>0</v>
      </c>
    </row>
    <row r="387" spans="1:7" ht="12.75">
      <c r="A387" s="8"/>
      <c r="B387" s="18"/>
      <c r="C387" s="18"/>
      <c r="D387" s="21"/>
      <c r="E387" s="20"/>
      <c r="F387" s="10"/>
      <c r="G387" s="20"/>
    </row>
    <row r="388" spans="1:7" ht="16.5" customHeight="1" thickBot="1">
      <c r="A388" s="51" t="s">
        <v>294</v>
      </c>
      <c r="B388" s="57" t="s">
        <v>263</v>
      </c>
      <c r="C388" s="57" t="s">
        <v>256</v>
      </c>
      <c r="D388" s="51"/>
      <c r="E388" s="58"/>
      <c r="F388" s="58"/>
      <c r="G388" s="61">
        <f>SUM(G375:G386)</f>
        <v>0</v>
      </c>
    </row>
    <row r="389" spans="1:7" ht="16.5" customHeight="1" thickBot="1" thickTop="1">
      <c r="A389" s="51"/>
      <c r="B389" s="57"/>
      <c r="C389" s="57"/>
      <c r="D389" s="51"/>
      <c r="E389" s="58"/>
      <c r="F389" s="58"/>
      <c r="G389" s="61"/>
    </row>
    <row r="390" spans="1:7" ht="14.25" thickBot="1" thickTop="1">
      <c r="A390" s="35" t="s">
        <v>313</v>
      </c>
      <c r="B390" s="35" t="s">
        <v>545</v>
      </c>
      <c r="C390" s="75" t="s">
        <v>538</v>
      </c>
      <c r="D390" s="36"/>
      <c r="E390" s="37"/>
      <c r="F390" s="37"/>
      <c r="G390" s="37"/>
    </row>
    <row r="391" spans="1:7" ht="13.5" thickTop="1">
      <c r="A391" s="44" t="s">
        <v>278</v>
      </c>
      <c r="B391" s="44" t="s">
        <v>279</v>
      </c>
      <c r="C391" s="44" t="s">
        <v>435</v>
      </c>
      <c r="D391" s="44" t="s">
        <v>280</v>
      </c>
      <c r="E391" s="45" t="s">
        <v>281</v>
      </c>
      <c r="F391" s="45" t="s">
        <v>289</v>
      </c>
      <c r="G391" s="46" t="s">
        <v>288</v>
      </c>
    </row>
    <row r="392" spans="1:7" ht="108">
      <c r="A392" s="8">
        <v>1</v>
      </c>
      <c r="B392" s="9" t="s">
        <v>192</v>
      </c>
      <c r="C392" s="9" t="s">
        <v>193</v>
      </c>
      <c r="D392" s="21"/>
      <c r="E392" s="20"/>
      <c r="F392" s="20"/>
      <c r="G392" s="10"/>
    </row>
    <row r="393" spans="1:7" ht="15">
      <c r="A393" s="8"/>
      <c r="B393" s="18" t="s">
        <v>194</v>
      </c>
      <c r="C393" s="18" t="s">
        <v>194</v>
      </c>
      <c r="D393" s="21" t="s">
        <v>463</v>
      </c>
      <c r="E393" s="20">
        <v>136.32</v>
      </c>
      <c r="F393" s="20">
        <v>0</v>
      </c>
      <c r="G393" s="10">
        <f>E393*F393</f>
        <v>0</v>
      </c>
    </row>
    <row r="394" spans="1:7" ht="12.75">
      <c r="A394" s="8"/>
      <c r="B394" s="18"/>
      <c r="C394" s="18"/>
      <c r="D394" s="21"/>
      <c r="E394" s="20"/>
      <c r="F394" s="20"/>
      <c r="G394" s="10"/>
    </row>
    <row r="395" spans="1:7" ht="13.5" thickBot="1">
      <c r="A395" s="51" t="s">
        <v>313</v>
      </c>
      <c r="B395" s="57" t="s">
        <v>320</v>
      </c>
      <c r="C395" s="57" t="s">
        <v>239</v>
      </c>
      <c r="D395" s="51"/>
      <c r="E395" s="58"/>
      <c r="F395" s="58"/>
      <c r="G395" s="61">
        <f>G393</f>
        <v>0</v>
      </c>
    </row>
    <row r="396" ht="13.5" thickTop="1"/>
    <row r="397" spans="1:7" ht="15.75" customHeight="1" thickBot="1">
      <c r="A397" s="51" t="s">
        <v>327</v>
      </c>
      <c r="B397" s="57" t="s">
        <v>539</v>
      </c>
      <c r="C397" s="57" t="s">
        <v>528</v>
      </c>
      <c r="D397" s="51"/>
      <c r="E397" s="58"/>
      <c r="F397" s="58"/>
      <c r="G397" s="58"/>
    </row>
    <row r="398" spans="1:7" ht="15.75" customHeight="1" thickTop="1">
      <c r="A398" s="44" t="s">
        <v>278</v>
      </c>
      <c r="B398" s="44" t="s">
        <v>279</v>
      </c>
      <c r="C398" s="44" t="s">
        <v>435</v>
      </c>
      <c r="D398" s="44" t="s">
        <v>280</v>
      </c>
      <c r="E398" s="45" t="s">
        <v>281</v>
      </c>
      <c r="F398" s="45" t="s">
        <v>289</v>
      </c>
      <c r="G398" s="46" t="s">
        <v>288</v>
      </c>
    </row>
    <row r="399" spans="1:7" ht="78.75">
      <c r="A399" s="8">
        <v>1</v>
      </c>
      <c r="B399" s="18" t="s">
        <v>382</v>
      </c>
      <c r="C399" s="18" t="s">
        <v>195</v>
      </c>
      <c r="D399" s="21"/>
      <c r="E399" s="20"/>
      <c r="F399" s="20"/>
      <c r="G399" s="10"/>
    </row>
    <row r="400" spans="1:7" ht="12.75">
      <c r="A400" s="8"/>
      <c r="B400" s="9" t="s">
        <v>353</v>
      </c>
      <c r="C400" s="9" t="s">
        <v>144</v>
      </c>
      <c r="D400" s="21"/>
      <c r="E400" s="20"/>
      <c r="F400" s="20"/>
      <c r="G400" s="10"/>
    </row>
    <row r="401" spans="1:7" ht="12.75">
      <c r="A401" s="8"/>
      <c r="B401" s="9" t="s">
        <v>436</v>
      </c>
      <c r="C401" s="9" t="s">
        <v>196</v>
      </c>
      <c r="D401" s="21"/>
      <c r="E401" s="20"/>
      <c r="F401" s="20"/>
      <c r="G401" s="10"/>
    </row>
    <row r="402" spans="1:7" ht="12.75">
      <c r="A402" s="8"/>
      <c r="B402" s="9" t="s">
        <v>437</v>
      </c>
      <c r="C402" s="9" t="s">
        <v>437</v>
      </c>
      <c r="D402" s="21"/>
      <c r="E402" s="20"/>
      <c r="F402" s="20"/>
      <c r="G402" s="10"/>
    </row>
    <row r="403" spans="1:7" ht="12.75">
      <c r="A403" s="8"/>
      <c r="B403" s="9" t="s">
        <v>438</v>
      </c>
      <c r="C403" s="9" t="s">
        <v>438</v>
      </c>
      <c r="D403" s="21"/>
      <c r="E403" s="20"/>
      <c r="F403" s="20"/>
      <c r="G403" s="10"/>
    </row>
    <row r="404" spans="1:7" ht="12.75">
      <c r="A404" s="8"/>
      <c r="B404" s="18" t="s">
        <v>439</v>
      </c>
      <c r="C404" s="18" t="s">
        <v>439</v>
      </c>
      <c r="D404" s="21"/>
      <c r="E404" s="20"/>
      <c r="F404" s="20"/>
      <c r="G404" s="10"/>
    </row>
    <row r="405" spans="1:7" ht="21" customHeight="1">
      <c r="A405" s="8"/>
      <c r="B405" s="9" t="s">
        <v>440</v>
      </c>
      <c r="C405" s="9" t="s">
        <v>197</v>
      </c>
      <c r="D405" s="21" t="s">
        <v>324</v>
      </c>
      <c r="E405" s="20">
        <v>5695.44</v>
      </c>
      <c r="F405" s="20">
        <v>0</v>
      </c>
      <c r="G405" s="10">
        <f>E405*F405</f>
        <v>0</v>
      </c>
    </row>
    <row r="406" spans="1:7" ht="12.75">
      <c r="A406" s="8"/>
      <c r="B406" s="9"/>
      <c r="C406" s="9"/>
      <c r="D406" s="21"/>
      <c r="E406" s="20"/>
      <c r="F406" s="20"/>
      <c r="G406" s="10"/>
    </row>
    <row r="407" spans="1:7" ht="15.75" customHeight="1" thickBot="1">
      <c r="A407" s="66" t="s">
        <v>327</v>
      </c>
      <c r="B407" s="67" t="s">
        <v>325</v>
      </c>
      <c r="C407" s="67" t="s">
        <v>248</v>
      </c>
      <c r="D407" s="66"/>
      <c r="E407" s="68"/>
      <c r="F407" s="68"/>
      <c r="G407" s="114">
        <f>G405</f>
        <v>0</v>
      </c>
    </row>
    <row r="408" spans="1:7" ht="39.75" thickBot="1">
      <c r="A408" s="115" t="s">
        <v>544</v>
      </c>
      <c r="B408" s="116" t="s">
        <v>486</v>
      </c>
      <c r="C408" s="116" t="s">
        <v>487</v>
      </c>
      <c r="D408" s="115"/>
      <c r="E408" s="117"/>
      <c r="F408" s="117"/>
      <c r="G408" s="118">
        <f>G407+G395+G388</f>
        <v>0</v>
      </c>
    </row>
    <row r="409" spans="1:7" ht="27" thickBot="1" thickTop="1">
      <c r="A409" s="51" t="s">
        <v>547</v>
      </c>
      <c r="B409" s="51" t="s">
        <v>559</v>
      </c>
      <c r="C409" s="51" t="s">
        <v>546</v>
      </c>
      <c r="D409" s="36"/>
      <c r="E409" s="37"/>
      <c r="F409" s="37"/>
      <c r="G409" s="37"/>
    </row>
    <row r="410" spans="1:3" ht="13.5" thickTop="1">
      <c r="A410" s="23" t="s">
        <v>294</v>
      </c>
      <c r="B410" s="12" t="s">
        <v>533</v>
      </c>
      <c r="C410" s="12" t="s">
        <v>517</v>
      </c>
    </row>
    <row r="411" spans="1:7" ht="13.5" thickBot="1">
      <c r="A411" s="73" t="s">
        <v>278</v>
      </c>
      <c r="B411" s="73" t="s">
        <v>279</v>
      </c>
      <c r="C411" s="73" t="s">
        <v>435</v>
      </c>
      <c r="D411" s="73" t="s">
        <v>280</v>
      </c>
      <c r="E411" s="74" t="s">
        <v>281</v>
      </c>
      <c r="F411" s="74" t="s">
        <v>289</v>
      </c>
      <c r="G411" s="52" t="s">
        <v>288</v>
      </c>
    </row>
    <row r="412" spans="1:7" ht="53.25" thickTop="1">
      <c r="A412" s="8">
        <v>1</v>
      </c>
      <c r="B412" s="18" t="s">
        <v>378</v>
      </c>
      <c r="C412" s="18" t="s">
        <v>179</v>
      </c>
      <c r="D412" s="21"/>
      <c r="E412" s="20"/>
      <c r="F412" s="10"/>
      <c r="G412" s="10"/>
    </row>
    <row r="413" spans="1:7" ht="15">
      <c r="A413" s="8"/>
      <c r="B413" s="18" t="s">
        <v>180</v>
      </c>
      <c r="C413" s="18" t="s">
        <v>181</v>
      </c>
      <c r="D413" s="21"/>
      <c r="E413" s="20"/>
      <c r="F413" s="10"/>
      <c r="G413" s="10"/>
    </row>
    <row r="414" spans="1:7" ht="15">
      <c r="A414" s="8"/>
      <c r="B414" s="18" t="s">
        <v>198</v>
      </c>
      <c r="C414" s="18" t="s">
        <v>198</v>
      </c>
      <c r="D414" s="8" t="s">
        <v>463</v>
      </c>
      <c r="E414" s="20">
        <v>140.4</v>
      </c>
      <c r="F414" s="10">
        <v>0</v>
      </c>
      <c r="G414" s="20">
        <f>E414*F414</f>
        <v>0</v>
      </c>
    </row>
    <row r="415" spans="1:7" ht="12.75">
      <c r="A415" s="8"/>
      <c r="B415" s="18"/>
      <c r="C415" s="18"/>
      <c r="D415" s="8"/>
      <c r="E415" s="20"/>
      <c r="F415" s="10"/>
      <c r="G415" s="20"/>
    </row>
    <row r="416" spans="1:7" ht="52.5">
      <c r="A416" s="8">
        <v>2</v>
      </c>
      <c r="B416" s="18" t="s">
        <v>379</v>
      </c>
      <c r="C416" s="18" t="s">
        <v>183</v>
      </c>
      <c r="D416" s="21"/>
      <c r="E416" s="20"/>
      <c r="F416" s="10"/>
      <c r="G416" s="20"/>
    </row>
    <row r="417" spans="1:7" ht="15">
      <c r="A417" s="8"/>
      <c r="B417" s="18" t="s">
        <v>184</v>
      </c>
      <c r="C417" s="18" t="s">
        <v>185</v>
      </c>
      <c r="D417" s="21"/>
      <c r="E417" s="20"/>
      <c r="F417" s="10"/>
      <c r="G417" s="20"/>
    </row>
    <row r="418" spans="1:7" ht="15">
      <c r="A418" s="8"/>
      <c r="B418" s="18" t="s">
        <v>199</v>
      </c>
      <c r="C418" s="18" t="s">
        <v>199</v>
      </c>
      <c r="D418" s="21" t="s">
        <v>448</v>
      </c>
      <c r="E418" s="20">
        <v>232.2</v>
      </c>
      <c r="F418" s="10">
        <v>0</v>
      </c>
      <c r="G418" s="20">
        <f>E418*F418</f>
        <v>0</v>
      </c>
    </row>
    <row r="419" spans="1:7" ht="12.75">
      <c r="A419" s="8"/>
      <c r="B419" s="18"/>
      <c r="C419" s="18"/>
      <c r="D419" s="21"/>
      <c r="E419" s="20"/>
      <c r="F419" s="10"/>
      <c r="G419" s="20"/>
    </row>
    <row r="420" spans="1:7" ht="52.5">
      <c r="A420" s="8">
        <v>3</v>
      </c>
      <c r="B420" s="18" t="s">
        <v>334</v>
      </c>
      <c r="C420" s="18" t="s">
        <v>582</v>
      </c>
      <c r="D420" s="8"/>
      <c r="E420" s="20"/>
      <c r="F420" s="10"/>
      <c r="G420" s="20"/>
    </row>
    <row r="421" spans="1:7" ht="15">
      <c r="A421" s="8"/>
      <c r="B421" s="18" t="s">
        <v>200</v>
      </c>
      <c r="C421" s="18" t="s">
        <v>201</v>
      </c>
      <c r="D421" s="8" t="s">
        <v>463</v>
      </c>
      <c r="E421" s="20">
        <v>189.54</v>
      </c>
      <c r="F421" s="10">
        <v>0</v>
      </c>
      <c r="G421" s="20">
        <f>E421*F421</f>
        <v>0</v>
      </c>
    </row>
    <row r="422" spans="1:7" ht="12.75">
      <c r="A422" s="8"/>
      <c r="B422" s="18"/>
      <c r="C422" s="18"/>
      <c r="D422" s="8"/>
      <c r="E422" s="20"/>
      <c r="F422" s="10"/>
      <c r="G422" s="20"/>
    </row>
    <row r="423" spans="1:7" ht="78.75">
      <c r="A423" s="8">
        <v>4</v>
      </c>
      <c r="B423" s="18" t="s">
        <v>380</v>
      </c>
      <c r="C423" s="18" t="s">
        <v>188</v>
      </c>
      <c r="D423" s="8"/>
      <c r="E423" s="20"/>
      <c r="F423" s="10"/>
      <c r="G423" s="20"/>
    </row>
    <row r="424" spans="1:7" ht="15">
      <c r="A424" s="8"/>
      <c r="B424" s="18" t="s">
        <v>189</v>
      </c>
      <c r="C424" s="18" t="s">
        <v>190</v>
      </c>
      <c r="D424" s="8"/>
      <c r="E424" s="20"/>
      <c r="F424" s="10"/>
      <c r="G424" s="20"/>
    </row>
    <row r="425" spans="1:7" ht="15">
      <c r="A425" s="8"/>
      <c r="B425" s="18" t="s">
        <v>548</v>
      </c>
      <c r="C425" s="18" t="s">
        <v>548</v>
      </c>
      <c r="D425" s="21" t="s">
        <v>463</v>
      </c>
      <c r="E425" s="20">
        <v>108</v>
      </c>
      <c r="F425" s="10">
        <v>0</v>
      </c>
      <c r="G425" s="20">
        <f>E425*F425</f>
        <v>0</v>
      </c>
    </row>
    <row r="426" spans="1:7" ht="15.75" customHeight="1" thickBot="1">
      <c r="A426" s="66" t="s">
        <v>294</v>
      </c>
      <c r="B426" s="67" t="s">
        <v>488</v>
      </c>
      <c r="C426" s="67" t="s">
        <v>256</v>
      </c>
      <c r="D426" s="66"/>
      <c r="E426" s="68"/>
      <c r="F426" s="68"/>
      <c r="G426" s="114">
        <f>SUM(G414:G425)</f>
        <v>0</v>
      </c>
    </row>
    <row r="428" spans="1:7" ht="13.5" thickBot="1">
      <c r="A428" s="69" t="s">
        <v>313</v>
      </c>
      <c r="B428" s="69" t="s">
        <v>524</v>
      </c>
      <c r="C428" s="70" t="s">
        <v>538</v>
      </c>
      <c r="D428" s="71"/>
      <c r="E428" s="72"/>
      <c r="F428" s="72"/>
      <c r="G428" s="72"/>
    </row>
    <row r="429" spans="1:7" ht="12.75">
      <c r="A429" s="44" t="s">
        <v>278</v>
      </c>
      <c r="B429" s="44" t="s">
        <v>279</v>
      </c>
      <c r="C429" s="44" t="s">
        <v>435</v>
      </c>
      <c r="D429" s="44" t="s">
        <v>280</v>
      </c>
      <c r="E429" s="45" t="s">
        <v>281</v>
      </c>
      <c r="F429" s="45" t="s">
        <v>289</v>
      </c>
      <c r="G429" s="46" t="s">
        <v>288</v>
      </c>
    </row>
    <row r="430" spans="1:7" ht="108">
      <c r="A430" s="8">
        <v>1</v>
      </c>
      <c r="B430" s="9" t="s">
        <v>192</v>
      </c>
      <c r="C430" s="9" t="s">
        <v>193</v>
      </c>
      <c r="D430" s="21"/>
      <c r="E430" s="20"/>
      <c r="F430" s="20"/>
      <c r="G430" s="10"/>
    </row>
    <row r="431" spans="1:7" ht="15">
      <c r="A431" s="8"/>
      <c r="B431" s="18" t="s">
        <v>202</v>
      </c>
      <c r="C431" s="18" t="s">
        <v>202</v>
      </c>
      <c r="D431" s="21" t="s">
        <v>463</v>
      </c>
      <c r="E431" s="20">
        <v>32.4</v>
      </c>
      <c r="F431" s="20">
        <v>0</v>
      </c>
      <c r="G431" s="10">
        <f>E431*F431</f>
        <v>0</v>
      </c>
    </row>
    <row r="432" spans="1:7" ht="12.75">
      <c r="A432" s="8"/>
      <c r="B432" s="18"/>
      <c r="C432" s="18"/>
      <c r="D432" s="21"/>
      <c r="E432" s="20"/>
      <c r="F432" s="20"/>
      <c r="G432" s="10"/>
    </row>
    <row r="433" spans="1:7" ht="15.75" customHeight="1" thickBot="1">
      <c r="A433" s="66" t="s">
        <v>313</v>
      </c>
      <c r="B433" s="67" t="s">
        <v>320</v>
      </c>
      <c r="C433" s="67" t="s">
        <v>239</v>
      </c>
      <c r="D433" s="66"/>
      <c r="E433" s="68"/>
      <c r="F433" s="68"/>
      <c r="G433" s="114">
        <f>G431</f>
        <v>0</v>
      </c>
    </row>
    <row r="435" spans="1:7" ht="15.75" customHeight="1" thickBot="1">
      <c r="A435" s="66" t="s">
        <v>327</v>
      </c>
      <c r="B435" s="67" t="s">
        <v>527</v>
      </c>
      <c r="C435" s="67" t="s">
        <v>528</v>
      </c>
      <c r="D435" s="66"/>
      <c r="E435" s="68"/>
      <c r="F435" s="68"/>
      <c r="G435" s="68"/>
    </row>
    <row r="436" spans="1:7" ht="12.75">
      <c r="A436" s="44" t="s">
        <v>278</v>
      </c>
      <c r="B436" s="44" t="s">
        <v>279</v>
      </c>
      <c r="C436" s="44" t="s">
        <v>435</v>
      </c>
      <c r="D436" s="44" t="s">
        <v>280</v>
      </c>
      <c r="E436" s="45" t="s">
        <v>281</v>
      </c>
      <c r="F436" s="45" t="s">
        <v>289</v>
      </c>
      <c r="G436" s="46" t="s">
        <v>288</v>
      </c>
    </row>
    <row r="437" spans="1:7" ht="78.75">
      <c r="A437" s="8">
        <v>1</v>
      </c>
      <c r="B437" s="18" t="s">
        <v>382</v>
      </c>
      <c r="C437" s="18" t="s">
        <v>195</v>
      </c>
      <c r="D437" s="21"/>
      <c r="E437" s="20"/>
      <c r="F437" s="20"/>
      <c r="G437" s="10"/>
    </row>
    <row r="438" spans="1:7" ht="12.75">
      <c r="A438" s="8"/>
      <c r="B438" s="9" t="s">
        <v>353</v>
      </c>
      <c r="C438" s="9" t="s">
        <v>144</v>
      </c>
      <c r="D438" s="21"/>
      <c r="E438" s="20"/>
      <c r="F438" s="20"/>
      <c r="G438" s="10"/>
    </row>
    <row r="439" spans="1:7" ht="12.75">
      <c r="A439" s="8"/>
      <c r="B439" s="9" t="s">
        <v>407</v>
      </c>
      <c r="C439" s="9" t="s">
        <v>407</v>
      </c>
      <c r="D439" s="21"/>
      <c r="E439" s="20"/>
      <c r="F439" s="20"/>
      <c r="G439" s="10"/>
    </row>
    <row r="440" spans="1:7" ht="12.75">
      <c r="A440" s="8"/>
      <c r="B440" s="9" t="s">
        <v>408</v>
      </c>
      <c r="C440" s="9" t="s">
        <v>408</v>
      </c>
      <c r="D440" s="21"/>
      <c r="E440" s="20"/>
      <c r="F440" s="20"/>
      <c r="G440" s="10"/>
    </row>
    <row r="441" spans="1:7" ht="12.75">
      <c r="A441" s="8"/>
      <c r="B441" s="9" t="s">
        <v>409</v>
      </c>
      <c r="C441" s="9" t="s">
        <v>409</v>
      </c>
      <c r="D441" s="21"/>
      <c r="E441" s="20"/>
      <c r="F441" s="20"/>
      <c r="G441" s="10"/>
    </row>
    <row r="442" spans="1:7" ht="12.75">
      <c r="A442" s="8"/>
      <c r="B442" s="18" t="s">
        <v>410</v>
      </c>
      <c r="C442" s="18" t="s">
        <v>410</v>
      </c>
      <c r="D442" s="21"/>
      <c r="E442" s="20"/>
      <c r="F442" s="20"/>
      <c r="G442" s="10"/>
    </row>
    <row r="443" spans="1:7" ht="12.75">
      <c r="A443" s="8"/>
      <c r="B443" s="9" t="s">
        <v>411</v>
      </c>
      <c r="C443" s="9" t="s">
        <v>203</v>
      </c>
      <c r="D443" s="21" t="s">
        <v>324</v>
      </c>
      <c r="E443" s="20">
        <v>1559.82</v>
      </c>
      <c r="F443" s="20">
        <v>0</v>
      </c>
      <c r="G443" s="10">
        <f>E443*F443</f>
        <v>0</v>
      </c>
    </row>
    <row r="444" spans="1:7" ht="12.75">
      <c r="A444" s="8"/>
      <c r="B444" s="9"/>
      <c r="C444" s="9"/>
      <c r="D444" s="21"/>
      <c r="E444" s="20"/>
      <c r="F444" s="20"/>
      <c r="G444" s="10"/>
    </row>
    <row r="445" spans="1:7" ht="15.75" customHeight="1" thickBot="1">
      <c r="A445" s="51" t="s">
        <v>327</v>
      </c>
      <c r="B445" s="57" t="s">
        <v>325</v>
      </c>
      <c r="C445" s="57" t="s">
        <v>248</v>
      </c>
      <c r="D445" s="51"/>
      <c r="E445" s="58"/>
      <c r="F445" s="58"/>
      <c r="G445" s="61">
        <f>G443</f>
        <v>0</v>
      </c>
    </row>
    <row r="446" spans="1:7" ht="64.5" customHeight="1" thickBot="1" thickTop="1">
      <c r="A446" s="119" t="s">
        <v>549</v>
      </c>
      <c r="B446" s="120" t="s">
        <v>486</v>
      </c>
      <c r="C446" s="120" t="s">
        <v>487</v>
      </c>
      <c r="D446" s="119"/>
      <c r="E446" s="121"/>
      <c r="F446" s="121"/>
      <c r="G446" s="122">
        <f>G445+G433+G426</f>
        <v>0</v>
      </c>
    </row>
    <row r="448" spans="1:7" ht="33.75" customHeight="1">
      <c r="A448" s="47" t="s">
        <v>550</v>
      </c>
      <c r="B448" s="47" t="s">
        <v>560</v>
      </c>
      <c r="C448" s="47" t="s">
        <v>551</v>
      </c>
      <c r="D448" s="48"/>
      <c r="E448" s="49"/>
      <c r="F448" s="49"/>
      <c r="G448" s="49"/>
    </row>
    <row r="449" spans="1:7" ht="13.5" thickBot="1">
      <c r="A449" s="69" t="s">
        <v>294</v>
      </c>
      <c r="B449" s="69" t="s">
        <v>533</v>
      </c>
      <c r="C449" s="70" t="s">
        <v>517</v>
      </c>
      <c r="D449" s="71"/>
      <c r="E449" s="72"/>
      <c r="F449" s="72"/>
      <c r="G449" s="72"/>
    </row>
    <row r="450" spans="1:7" ht="12.75">
      <c r="A450" s="44" t="s">
        <v>278</v>
      </c>
      <c r="B450" s="44" t="s">
        <v>279</v>
      </c>
      <c r="C450" s="44" t="s">
        <v>435</v>
      </c>
      <c r="D450" s="44" t="s">
        <v>280</v>
      </c>
      <c r="E450" s="45" t="s">
        <v>281</v>
      </c>
      <c r="F450" s="45" t="s">
        <v>289</v>
      </c>
      <c r="G450" s="46" t="s">
        <v>288</v>
      </c>
    </row>
    <row r="451" spans="1:7" ht="52.5">
      <c r="A451" s="146">
        <v>1</v>
      </c>
      <c r="B451" s="18" t="s">
        <v>378</v>
      </c>
      <c r="C451" s="18" t="s">
        <v>179</v>
      </c>
      <c r="D451" s="21"/>
      <c r="E451" s="20"/>
      <c r="F451" s="10"/>
      <c r="G451" s="10"/>
    </row>
    <row r="452" spans="1:7" ht="15">
      <c r="A452" s="146"/>
      <c r="B452" s="18" t="s">
        <v>180</v>
      </c>
      <c r="C452" s="18" t="s">
        <v>181</v>
      </c>
      <c r="D452" s="21"/>
      <c r="E452" s="20"/>
      <c r="F452" s="10"/>
      <c r="G452" s="10"/>
    </row>
    <row r="453" spans="1:7" ht="15">
      <c r="A453" s="146"/>
      <c r="B453" s="18" t="s">
        <v>204</v>
      </c>
      <c r="C453" s="18" t="s">
        <v>204</v>
      </c>
      <c r="D453" s="8" t="s">
        <v>463</v>
      </c>
      <c r="E453" s="20">
        <v>468</v>
      </c>
      <c r="F453" s="10">
        <v>0</v>
      </c>
      <c r="G453" s="20">
        <f>E453*F453</f>
        <v>0</v>
      </c>
    </row>
    <row r="454" spans="1:7" ht="12.75">
      <c r="A454" s="8"/>
      <c r="B454" s="18"/>
      <c r="C454" s="18"/>
      <c r="D454" s="8"/>
      <c r="E454" s="20"/>
      <c r="F454" s="10"/>
      <c r="G454" s="20"/>
    </row>
    <row r="455" spans="1:7" ht="52.5">
      <c r="A455" s="8">
        <v>2</v>
      </c>
      <c r="B455" s="18" t="s">
        <v>379</v>
      </c>
      <c r="C455" s="18" t="s">
        <v>183</v>
      </c>
      <c r="D455" s="21"/>
      <c r="E455" s="20"/>
      <c r="F455" s="10"/>
      <c r="G455" s="20"/>
    </row>
    <row r="456" spans="1:7" ht="15">
      <c r="A456" s="8"/>
      <c r="B456" s="18" t="s">
        <v>184</v>
      </c>
      <c r="C456" s="18" t="s">
        <v>185</v>
      </c>
      <c r="D456" s="21"/>
      <c r="E456" s="20"/>
      <c r="F456" s="10"/>
      <c r="G456" s="20"/>
    </row>
    <row r="457" spans="1:7" ht="15">
      <c r="A457" s="8"/>
      <c r="B457" s="18" t="s">
        <v>205</v>
      </c>
      <c r="C457" s="18" t="s">
        <v>205</v>
      </c>
      <c r="D457" s="21" t="s">
        <v>448</v>
      </c>
      <c r="E457" s="20">
        <v>822.6</v>
      </c>
      <c r="F457" s="10">
        <v>0</v>
      </c>
      <c r="G457" s="20">
        <f aca="true" t="shared" si="0" ref="G457:G463">E457*F457</f>
        <v>0</v>
      </c>
    </row>
    <row r="458" spans="1:7" ht="12.75">
      <c r="A458" s="8"/>
      <c r="B458" s="18"/>
      <c r="C458" s="18"/>
      <c r="D458" s="21"/>
      <c r="E458" s="20"/>
      <c r="F458" s="10"/>
      <c r="G458" s="20"/>
    </row>
    <row r="459" spans="1:7" ht="52.5">
      <c r="A459" s="8">
        <v>3</v>
      </c>
      <c r="B459" s="18" t="s">
        <v>334</v>
      </c>
      <c r="C459" s="18" t="s">
        <v>582</v>
      </c>
      <c r="D459" s="8"/>
      <c r="E459" s="20"/>
      <c r="F459" s="10"/>
      <c r="G459" s="20"/>
    </row>
    <row r="460" spans="1:7" ht="15">
      <c r="A460" s="8"/>
      <c r="B460" s="18" t="s">
        <v>206</v>
      </c>
      <c r="C460" s="18" t="s">
        <v>207</v>
      </c>
      <c r="D460" s="8" t="s">
        <v>463</v>
      </c>
      <c r="E460" s="20">
        <v>631.8</v>
      </c>
      <c r="F460" s="10">
        <v>0</v>
      </c>
      <c r="G460" s="20">
        <f t="shared" si="0"/>
        <v>0</v>
      </c>
    </row>
    <row r="461" spans="1:7" ht="78.75">
      <c r="A461" s="8">
        <v>4</v>
      </c>
      <c r="B461" s="18" t="s">
        <v>380</v>
      </c>
      <c r="C461" s="18" t="s">
        <v>188</v>
      </c>
      <c r="D461" s="8"/>
      <c r="E461" s="20"/>
      <c r="F461" s="10"/>
      <c r="G461" s="20"/>
    </row>
    <row r="462" spans="1:7" ht="15">
      <c r="A462" s="8"/>
      <c r="B462" s="18" t="s">
        <v>189</v>
      </c>
      <c r="C462" s="18" t="s">
        <v>190</v>
      </c>
      <c r="D462" s="8"/>
      <c r="E462" s="20"/>
      <c r="F462" s="10"/>
      <c r="G462" s="20"/>
    </row>
    <row r="463" spans="1:7" ht="15">
      <c r="A463" s="8"/>
      <c r="B463" s="18" t="s">
        <v>208</v>
      </c>
      <c r="C463" s="18" t="s">
        <v>208</v>
      </c>
      <c r="D463" s="21" t="s">
        <v>463</v>
      </c>
      <c r="E463" s="20">
        <v>360</v>
      </c>
      <c r="F463" s="10">
        <v>0</v>
      </c>
      <c r="G463" s="20">
        <f t="shared" si="0"/>
        <v>0</v>
      </c>
    </row>
    <row r="464" spans="1:7" ht="12.75">
      <c r="A464" s="8"/>
      <c r="B464" s="18"/>
      <c r="C464" s="18"/>
      <c r="D464" s="21"/>
      <c r="E464" s="20"/>
      <c r="F464" s="10"/>
      <c r="G464" s="20"/>
    </row>
    <row r="465" spans="1:7" ht="16.5" customHeight="1" thickBot="1">
      <c r="A465" s="66" t="s">
        <v>294</v>
      </c>
      <c r="B465" s="67" t="s">
        <v>254</v>
      </c>
      <c r="C465" s="67" t="s">
        <v>243</v>
      </c>
      <c r="D465" s="66"/>
      <c r="E465" s="68"/>
      <c r="F465" s="68"/>
      <c r="G465" s="114">
        <f>SUM(G453:G463)</f>
        <v>0</v>
      </c>
    </row>
    <row r="467" spans="1:7" ht="13.5" thickBot="1">
      <c r="A467" s="69" t="s">
        <v>313</v>
      </c>
      <c r="B467" s="69" t="s">
        <v>524</v>
      </c>
      <c r="C467" s="70" t="s">
        <v>538</v>
      </c>
      <c r="D467" s="71"/>
      <c r="E467" s="72"/>
      <c r="F467" s="72"/>
      <c r="G467" s="72"/>
    </row>
    <row r="468" spans="1:7" ht="12.75">
      <c r="A468" s="44" t="s">
        <v>278</v>
      </c>
      <c r="B468" s="44" t="s">
        <v>279</v>
      </c>
      <c r="C468" s="44" t="s">
        <v>435</v>
      </c>
      <c r="D468" s="44" t="s">
        <v>280</v>
      </c>
      <c r="E468" s="45" t="s">
        <v>281</v>
      </c>
      <c r="F468" s="45" t="s">
        <v>289</v>
      </c>
      <c r="G468" s="46" t="s">
        <v>288</v>
      </c>
    </row>
    <row r="469" spans="1:7" ht="108">
      <c r="A469" s="8">
        <v>1</v>
      </c>
      <c r="B469" s="9" t="s">
        <v>192</v>
      </c>
      <c r="C469" s="9" t="s">
        <v>193</v>
      </c>
      <c r="D469" s="21"/>
      <c r="E469" s="20"/>
      <c r="F469" s="20"/>
      <c r="G469" s="10"/>
    </row>
    <row r="470" spans="1:7" ht="15">
      <c r="A470" s="8"/>
      <c r="B470" s="18" t="s">
        <v>209</v>
      </c>
      <c r="C470" s="18" t="s">
        <v>209</v>
      </c>
      <c r="D470" s="21" t="s">
        <v>463</v>
      </c>
      <c r="E470" s="20">
        <v>108</v>
      </c>
      <c r="F470" s="20">
        <v>0</v>
      </c>
      <c r="G470" s="10">
        <f>E470*F470</f>
        <v>0</v>
      </c>
    </row>
    <row r="471" spans="1:7" ht="12.75">
      <c r="A471" s="8"/>
      <c r="B471" s="18"/>
      <c r="C471" s="18"/>
      <c r="D471" s="21"/>
      <c r="E471" s="20"/>
      <c r="F471" s="20"/>
      <c r="G471" s="10"/>
    </row>
    <row r="472" spans="1:7" ht="15.75" customHeight="1" thickBot="1">
      <c r="A472" s="66" t="s">
        <v>313</v>
      </c>
      <c r="B472" s="67" t="s">
        <v>320</v>
      </c>
      <c r="C472" s="67" t="s">
        <v>239</v>
      </c>
      <c r="D472" s="66"/>
      <c r="E472" s="68"/>
      <c r="F472" s="68"/>
      <c r="G472" s="114">
        <f>G470</f>
        <v>0</v>
      </c>
    </row>
    <row r="474" spans="1:7" ht="15.75" customHeight="1" thickBot="1">
      <c r="A474" s="66" t="s">
        <v>327</v>
      </c>
      <c r="B474" s="67" t="s">
        <v>527</v>
      </c>
      <c r="C474" s="67" t="s">
        <v>528</v>
      </c>
      <c r="D474" s="66"/>
      <c r="E474" s="68"/>
      <c r="F474" s="68"/>
      <c r="G474" s="68"/>
    </row>
    <row r="475" spans="1:7" ht="12.75">
      <c r="A475" s="44" t="s">
        <v>278</v>
      </c>
      <c r="B475" s="44" t="s">
        <v>279</v>
      </c>
      <c r="C475" s="44" t="s">
        <v>435</v>
      </c>
      <c r="D475" s="44" t="s">
        <v>280</v>
      </c>
      <c r="E475" s="45" t="s">
        <v>281</v>
      </c>
      <c r="F475" s="45" t="s">
        <v>289</v>
      </c>
      <c r="G475" s="46" t="s">
        <v>288</v>
      </c>
    </row>
    <row r="476" spans="1:7" ht="78.75">
      <c r="A476" s="8">
        <v>1</v>
      </c>
      <c r="B476" s="18" t="s">
        <v>382</v>
      </c>
      <c r="C476" s="18" t="s">
        <v>195</v>
      </c>
      <c r="D476" s="21"/>
      <c r="E476" s="20"/>
      <c r="F476" s="20"/>
      <c r="G476" s="10"/>
    </row>
    <row r="477" spans="1:7" ht="12.75">
      <c r="A477" s="8"/>
      <c r="B477" s="9" t="s">
        <v>353</v>
      </c>
      <c r="C477" s="9" t="s">
        <v>144</v>
      </c>
      <c r="D477" s="21"/>
      <c r="E477" s="20"/>
      <c r="F477" s="20"/>
      <c r="G477" s="10"/>
    </row>
    <row r="478" spans="1:7" ht="12.75">
      <c r="A478" s="8"/>
      <c r="B478" s="9" t="s">
        <v>412</v>
      </c>
      <c r="C478" s="9" t="s">
        <v>412</v>
      </c>
      <c r="D478" s="21"/>
      <c r="E478" s="20"/>
      <c r="F478" s="20"/>
      <c r="G478" s="10"/>
    </row>
    <row r="479" spans="1:7" ht="12.75">
      <c r="A479" s="8"/>
      <c r="B479" s="9" t="s">
        <v>413</v>
      </c>
      <c r="C479" s="9" t="s">
        <v>413</v>
      </c>
      <c r="D479" s="21"/>
      <c r="E479" s="20"/>
      <c r="F479" s="20"/>
      <c r="G479" s="10"/>
    </row>
    <row r="480" spans="1:7" ht="12.75">
      <c r="A480" s="8"/>
      <c r="B480" s="9" t="s">
        <v>414</v>
      </c>
      <c r="C480" s="9" t="s">
        <v>414</v>
      </c>
      <c r="D480" s="21"/>
      <c r="E480" s="20"/>
      <c r="F480" s="20"/>
      <c r="G480" s="10"/>
    </row>
    <row r="481" spans="1:7" ht="12.75">
      <c r="A481" s="8"/>
      <c r="B481" s="18" t="s">
        <v>415</v>
      </c>
      <c r="C481" s="18" t="s">
        <v>415</v>
      </c>
      <c r="D481" s="21"/>
      <c r="E481" s="20"/>
      <c r="F481" s="20"/>
      <c r="G481" s="10"/>
    </row>
    <row r="482" spans="1:7" ht="12.75">
      <c r="A482" s="8"/>
      <c r="B482" s="9" t="s">
        <v>416</v>
      </c>
      <c r="C482" s="9" t="s">
        <v>210</v>
      </c>
      <c r="D482" s="21" t="s">
        <v>324</v>
      </c>
      <c r="E482" s="20">
        <v>5115.96</v>
      </c>
      <c r="F482" s="20">
        <v>0</v>
      </c>
      <c r="G482" s="10">
        <f>E482*F482</f>
        <v>0</v>
      </c>
    </row>
    <row r="483" spans="1:7" ht="12.75">
      <c r="A483" s="8"/>
      <c r="B483" s="9"/>
      <c r="C483" s="9"/>
      <c r="D483" s="21"/>
      <c r="E483" s="20"/>
      <c r="F483" s="20"/>
      <c r="G483" s="10"/>
    </row>
    <row r="484" spans="1:7" ht="15.75" customHeight="1" thickBot="1">
      <c r="A484" s="51" t="s">
        <v>327</v>
      </c>
      <c r="B484" s="57" t="s">
        <v>325</v>
      </c>
      <c r="C484" s="57" t="s">
        <v>248</v>
      </c>
      <c r="D484" s="51"/>
      <c r="E484" s="58"/>
      <c r="F484" s="58"/>
      <c r="G484" s="61">
        <f>G482</f>
        <v>0</v>
      </c>
    </row>
    <row r="485" spans="1:7" ht="40.5" thickBot="1" thickTop="1">
      <c r="A485" s="123" t="s">
        <v>553</v>
      </c>
      <c r="B485" s="124" t="s">
        <v>486</v>
      </c>
      <c r="C485" s="124" t="s">
        <v>487</v>
      </c>
      <c r="D485" s="123"/>
      <c r="E485" s="125"/>
      <c r="F485" s="125"/>
      <c r="G485" s="126">
        <f>G484+G472+G465</f>
        <v>0</v>
      </c>
    </row>
    <row r="486" ht="13.5" thickTop="1"/>
    <row r="487" spans="1:3" ht="39">
      <c r="A487" s="12" t="s">
        <v>552</v>
      </c>
      <c r="B487" s="12" t="s">
        <v>561</v>
      </c>
      <c r="C487" s="12" t="s">
        <v>211</v>
      </c>
    </row>
    <row r="488" spans="1:7" ht="13.5" thickBot="1">
      <c r="A488" s="35" t="s">
        <v>294</v>
      </c>
      <c r="B488" s="35" t="s">
        <v>381</v>
      </c>
      <c r="C488" s="60" t="s">
        <v>264</v>
      </c>
      <c r="D488" s="36"/>
      <c r="E488" s="37"/>
      <c r="F488" s="37"/>
      <c r="G488" s="37"/>
    </row>
    <row r="489" spans="1:7" ht="13.5" thickTop="1">
      <c r="A489" s="44" t="s">
        <v>278</v>
      </c>
      <c r="B489" s="44" t="s">
        <v>279</v>
      </c>
      <c r="C489" s="44" t="s">
        <v>435</v>
      </c>
      <c r="D489" s="44" t="s">
        <v>280</v>
      </c>
      <c r="E489" s="45" t="s">
        <v>281</v>
      </c>
      <c r="F489" s="45" t="s">
        <v>289</v>
      </c>
      <c r="G489" s="46" t="s">
        <v>288</v>
      </c>
    </row>
    <row r="490" spans="1:7" ht="52.5">
      <c r="A490" s="8">
        <v>1</v>
      </c>
      <c r="B490" s="18" t="s">
        <v>378</v>
      </c>
      <c r="C490" s="18" t="s">
        <v>179</v>
      </c>
      <c r="D490" s="21"/>
      <c r="E490" s="20"/>
      <c r="F490" s="10"/>
      <c r="G490" s="10"/>
    </row>
    <row r="491" spans="1:7" ht="15">
      <c r="A491" s="8"/>
      <c r="B491" s="18" t="s">
        <v>180</v>
      </c>
      <c r="C491" s="18" t="s">
        <v>181</v>
      </c>
      <c r="D491" s="21"/>
      <c r="E491" s="20"/>
      <c r="F491" s="10"/>
      <c r="G491" s="10"/>
    </row>
    <row r="492" spans="1:7" ht="15">
      <c r="A492" s="8"/>
      <c r="B492" s="18" t="s">
        <v>212</v>
      </c>
      <c r="C492" s="18" t="s">
        <v>212</v>
      </c>
      <c r="D492" s="8" t="s">
        <v>463</v>
      </c>
      <c r="E492" s="20">
        <v>1310.4</v>
      </c>
      <c r="F492" s="10">
        <v>0</v>
      </c>
      <c r="G492" s="20">
        <f>E492*F492</f>
        <v>0</v>
      </c>
    </row>
    <row r="493" spans="1:7" ht="12.75">
      <c r="A493" s="8"/>
      <c r="B493" s="18"/>
      <c r="C493" s="18"/>
      <c r="D493" s="8"/>
      <c r="E493" s="20"/>
      <c r="F493" s="10"/>
      <c r="G493" s="20"/>
    </row>
    <row r="494" spans="1:7" ht="52.5">
      <c r="A494" s="8">
        <v>2</v>
      </c>
      <c r="B494" s="18" t="s">
        <v>379</v>
      </c>
      <c r="C494" s="18" t="s">
        <v>183</v>
      </c>
      <c r="D494" s="21"/>
      <c r="E494" s="20"/>
      <c r="F494" s="10"/>
      <c r="G494" s="20"/>
    </row>
    <row r="495" spans="1:7" ht="15">
      <c r="A495" s="8"/>
      <c r="B495" s="18" t="s">
        <v>184</v>
      </c>
      <c r="C495" s="18" t="s">
        <v>185</v>
      </c>
      <c r="D495" s="21"/>
      <c r="E495" s="20"/>
      <c r="F495" s="10"/>
      <c r="G495" s="20"/>
    </row>
    <row r="496" spans="1:7" ht="15">
      <c r="A496" s="8"/>
      <c r="B496" s="18" t="s">
        <v>213</v>
      </c>
      <c r="C496" s="18" t="s">
        <v>213</v>
      </c>
      <c r="D496" s="21" t="s">
        <v>448</v>
      </c>
      <c r="E496" s="20">
        <v>1814.4</v>
      </c>
      <c r="F496" s="10">
        <v>0</v>
      </c>
      <c r="G496" s="20">
        <f aca="true" t="shared" si="1" ref="G496:G502">E496*F496</f>
        <v>0</v>
      </c>
    </row>
    <row r="497" spans="1:7" ht="12.75">
      <c r="A497" s="8"/>
      <c r="B497" s="18"/>
      <c r="C497" s="18"/>
      <c r="D497" s="21"/>
      <c r="E497" s="20"/>
      <c r="F497" s="10"/>
      <c r="G497" s="20"/>
    </row>
    <row r="498" spans="1:7" ht="52.5">
      <c r="A498" s="8">
        <v>3</v>
      </c>
      <c r="B498" s="18" t="s">
        <v>334</v>
      </c>
      <c r="C498" s="18" t="s">
        <v>582</v>
      </c>
      <c r="D498" s="8"/>
      <c r="E498" s="20"/>
      <c r="F498" s="10"/>
      <c r="G498" s="20"/>
    </row>
    <row r="499" spans="1:7" ht="15">
      <c r="A499" s="8"/>
      <c r="B499" s="18" t="s">
        <v>214</v>
      </c>
      <c r="C499" s="18" t="s">
        <v>215</v>
      </c>
      <c r="D499" s="8" t="s">
        <v>463</v>
      </c>
      <c r="E499" s="20">
        <v>1769.04</v>
      </c>
      <c r="F499" s="10">
        <v>0</v>
      </c>
      <c r="G499" s="20">
        <f t="shared" si="1"/>
        <v>0</v>
      </c>
    </row>
    <row r="500" spans="1:7" ht="78.75">
      <c r="A500" s="8">
        <v>4</v>
      </c>
      <c r="B500" s="18" t="s">
        <v>380</v>
      </c>
      <c r="C500" s="18" t="s">
        <v>188</v>
      </c>
      <c r="D500" s="8"/>
      <c r="E500" s="20"/>
      <c r="F500" s="10"/>
      <c r="G500" s="20"/>
    </row>
    <row r="501" spans="1:7" ht="15">
      <c r="A501" s="8"/>
      <c r="B501" s="18" t="s">
        <v>189</v>
      </c>
      <c r="C501" s="18" t="s">
        <v>190</v>
      </c>
      <c r="D501" s="8"/>
      <c r="E501" s="20"/>
      <c r="F501" s="10"/>
      <c r="G501" s="20"/>
    </row>
    <row r="502" spans="1:7" ht="15">
      <c r="A502" s="8"/>
      <c r="B502" s="18" t="s">
        <v>216</v>
      </c>
      <c r="C502" s="18" t="s">
        <v>216</v>
      </c>
      <c r="D502" s="21" t="s">
        <v>463</v>
      </c>
      <c r="E502" s="20">
        <v>1008</v>
      </c>
      <c r="F502" s="10">
        <v>0</v>
      </c>
      <c r="G502" s="20">
        <f t="shared" si="1"/>
        <v>0</v>
      </c>
    </row>
    <row r="503" spans="1:7" ht="15.75" customHeight="1" thickBot="1">
      <c r="A503" s="51" t="s">
        <v>294</v>
      </c>
      <c r="B503" s="57" t="s">
        <v>488</v>
      </c>
      <c r="C503" s="57" t="s">
        <v>256</v>
      </c>
      <c r="D503" s="51"/>
      <c r="E503" s="58"/>
      <c r="F503" s="58"/>
      <c r="G503" s="61">
        <f>SUM(G492:G502)</f>
        <v>0</v>
      </c>
    </row>
    <row r="504" spans="1:7" ht="13.5" thickTop="1">
      <c r="A504" s="147"/>
      <c r="B504" s="147"/>
      <c r="C504" s="147"/>
      <c r="D504" s="147"/>
      <c r="E504" s="147"/>
      <c r="F504" s="147"/>
      <c r="G504" s="147"/>
    </row>
    <row r="505" spans="1:7" ht="15.75" customHeight="1" thickBot="1">
      <c r="A505" s="51" t="s">
        <v>313</v>
      </c>
      <c r="B505" s="57" t="s">
        <v>524</v>
      </c>
      <c r="C505" s="57" t="s">
        <v>538</v>
      </c>
      <c r="D505" s="51"/>
      <c r="E505" s="58"/>
      <c r="F505" s="58"/>
      <c r="G505" s="58"/>
    </row>
    <row r="506" spans="1:7" ht="15.75" customHeight="1" thickTop="1">
      <c r="A506" s="44" t="s">
        <v>278</v>
      </c>
      <c r="B506" s="44" t="s">
        <v>279</v>
      </c>
      <c r="C506" s="44" t="s">
        <v>435</v>
      </c>
      <c r="D506" s="44" t="s">
        <v>280</v>
      </c>
      <c r="E506" s="45" t="s">
        <v>281</v>
      </c>
      <c r="F506" s="45" t="s">
        <v>289</v>
      </c>
      <c r="G506" s="46" t="s">
        <v>288</v>
      </c>
    </row>
    <row r="507" spans="1:7" ht="108">
      <c r="A507" s="8">
        <v>1</v>
      </c>
      <c r="B507" s="9" t="s">
        <v>192</v>
      </c>
      <c r="C507" s="9" t="s">
        <v>193</v>
      </c>
      <c r="D507" s="21"/>
      <c r="E507" s="20"/>
      <c r="F507" s="20"/>
      <c r="G507" s="10"/>
    </row>
    <row r="508" spans="1:7" ht="15">
      <c r="A508" s="8"/>
      <c r="B508" s="18" t="s">
        <v>217</v>
      </c>
      <c r="C508" s="18" t="s">
        <v>217</v>
      </c>
      <c r="D508" s="21" t="s">
        <v>463</v>
      </c>
      <c r="E508" s="20">
        <v>302.4</v>
      </c>
      <c r="F508" s="20">
        <v>0</v>
      </c>
      <c r="G508" s="10">
        <f>E508*F508</f>
        <v>0</v>
      </c>
    </row>
    <row r="509" spans="1:7" ht="15.75" customHeight="1" thickBot="1">
      <c r="A509" s="51" t="s">
        <v>313</v>
      </c>
      <c r="B509" s="57" t="s">
        <v>320</v>
      </c>
      <c r="C509" s="57" t="s">
        <v>239</v>
      </c>
      <c r="D509" s="51"/>
      <c r="E509" s="58"/>
      <c r="F509" s="58"/>
      <c r="G509" s="61">
        <f>G508</f>
        <v>0</v>
      </c>
    </row>
    <row r="510" spans="1:7" ht="13.5" thickTop="1">
      <c r="A510" s="21"/>
      <c r="B510" s="11"/>
      <c r="C510" s="11"/>
      <c r="D510" s="21"/>
      <c r="E510" s="20"/>
      <c r="F510" s="20"/>
      <c r="G510" s="20"/>
    </row>
    <row r="511" spans="1:7" ht="15.75" customHeight="1" thickBot="1">
      <c r="A511" s="51" t="s">
        <v>327</v>
      </c>
      <c r="B511" s="57" t="s">
        <v>527</v>
      </c>
      <c r="C511" s="57" t="s">
        <v>528</v>
      </c>
      <c r="D511" s="51"/>
      <c r="E511" s="58"/>
      <c r="F511" s="58"/>
      <c r="G511" s="58"/>
    </row>
    <row r="512" spans="1:14" s="50" customFormat="1" ht="24.75" customHeight="1" thickTop="1">
      <c r="A512" s="44" t="s">
        <v>278</v>
      </c>
      <c r="B512" s="44" t="s">
        <v>279</v>
      </c>
      <c r="C512" s="44" t="s">
        <v>435</v>
      </c>
      <c r="D512" s="44" t="s">
        <v>280</v>
      </c>
      <c r="E512" s="65" t="s">
        <v>281</v>
      </c>
      <c r="F512" s="65" t="s">
        <v>289</v>
      </c>
      <c r="G512" s="44" t="s">
        <v>288</v>
      </c>
      <c r="H512" s="6"/>
      <c r="I512" s="6"/>
      <c r="J512" s="6"/>
      <c r="K512" s="6"/>
      <c r="L512" s="6"/>
      <c r="M512" s="6"/>
      <c r="N512" s="6"/>
    </row>
    <row r="513" spans="1:7" ht="78.75">
      <c r="A513" s="8">
        <v>1</v>
      </c>
      <c r="B513" s="18" t="s">
        <v>382</v>
      </c>
      <c r="C513" s="18" t="s">
        <v>195</v>
      </c>
      <c r="D513" s="21"/>
      <c r="E513" s="20"/>
      <c r="F513" s="20"/>
      <c r="G513" s="10"/>
    </row>
    <row r="514" spans="1:7" ht="12.75">
      <c r="A514" s="8"/>
      <c r="B514" s="9" t="s">
        <v>353</v>
      </c>
      <c r="C514" s="9" t="s">
        <v>144</v>
      </c>
      <c r="D514" s="21"/>
      <c r="E514" s="20"/>
      <c r="F514" s="20"/>
      <c r="G514" s="10"/>
    </row>
    <row r="515" spans="1:7" ht="12.75">
      <c r="A515" s="8"/>
      <c r="B515" s="9" t="s">
        <v>417</v>
      </c>
      <c r="C515" s="9" t="s">
        <v>417</v>
      </c>
      <c r="D515" s="21"/>
      <c r="E515" s="20"/>
      <c r="F515" s="20"/>
      <c r="G515" s="10"/>
    </row>
    <row r="516" spans="1:7" ht="12.75">
      <c r="A516" s="8"/>
      <c r="B516" s="9" t="s">
        <v>418</v>
      </c>
      <c r="C516" s="9" t="s">
        <v>418</v>
      </c>
      <c r="D516" s="21"/>
      <c r="E516" s="20"/>
      <c r="F516" s="20"/>
      <c r="G516" s="10"/>
    </row>
    <row r="517" spans="1:7" ht="12.75">
      <c r="A517" s="8"/>
      <c r="B517" s="9" t="s">
        <v>419</v>
      </c>
      <c r="C517" s="9" t="s">
        <v>419</v>
      </c>
      <c r="D517" s="21"/>
      <c r="E517" s="20"/>
      <c r="F517" s="20"/>
      <c r="G517" s="10"/>
    </row>
    <row r="518" spans="1:7" ht="12.75">
      <c r="A518" s="8"/>
      <c r="B518" s="9" t="s">
        <v>420</v>
      </c>
      <c r="C518" s="9" t="s">
        <v>218</v>
      </c>
      <c r="D518" s="21" t="s">
        <v>324</v>
      </c>
      <c r="E518" s="20">
        <v>12728.52</v>
      </c>
      <c r="F518" s="20">
        <v>0</v>
      </c>
      <c r="G518" s="10">
        <f>E518*F518</f>
        <v>0</v>
      </c>
    </row>
    <row r="519" spans="1:7" ht="13.5" thickBot="1">
      <c r="A519" s="51" t="s">
        <v>327</v>
      </c>
      <c r="B519" s="57" t="s">
        <v>325</v>
      </c>
      <c r="C519" s="57" t="s">
        <v>248</v>
      </c>
      <c r="D519" s="51"/>
      <c r="E519" s="58"/>
      <c r="F519" s="58"/>
      <c r="G519" s="61">
        <f>G518</f>
        <v>0</v>
      </c>
    </row>
    <row r="520" spans="1:7" ht="65.25" customHeight="1" thickBot="1" thickTop="1">
      <c r="A520" s="39" t="s">
        <v>552</v>
      </c>
      <c r="B520" s="127" t="s">
        <v>486</v>
      </c>
      <c r="C520" s="127" t="s">
        <v>487</v>
      </c>
      <c r="D520" s="39"/>
      <c r="E520" s="100"/>
      <c r="F520" s="100"/>
      <c r="G520" s="101">
        <f>G519+G509+G503</f>
        <v>0</v>
      </c>
    </row>
    <row r="521" spans="1:7" ht="36.75" customHeight="1" thickTop="1">
      <c r="A521" s="139" t="s">
        <v>554</v>
      </c>
      <c r="B521" s="103" t="s">
        <v>502</v>
      </c>
      <c r="C521" s="103" t="s">
        <v>503</v>
      </c>
      <c r="D521" s="139"/>
      <c r="E521" s="46"/>
      <c r="F521" s="46"/>
      <c r="G521" s="46">
        <f>G520+G485+G446+G408</f>
        <v>0</v>
      </c>
    </row>
    <row r="522" spans="2:3" ht="15" customHeight="1">
      <c r="B522" s="13"/>
      <c r="C522" s="13"/>
    </row>
    <row r="523" spans="1:7" ht="31.5" customHeight="1" thickBot="1">
      <c r="A523" s="35" t="s">
        <v>555</v>
      </c>
      <c r="B523" s="51" t="s">
        <v>557</v>
      </c>
      <c r="C523" s="51" t="s">
        <v>556</v>
      </c>
      <c r="D523" s="36"/>
      <c r="E523" s="37"/>
      <c r="F523" s="37"/>
      <c r="G523" s="37"/>
    </row>
    <row r="524" spans="1:7" ht="22.5" customHeight="1" thickBot="1" thickTop="1">
      <c r="A524" s="35" t="s">
        <v>294</v>
      </c>
      <c r="B524" s="51" t="s">
        <v>522</v>
      </c>
      <c r="C524" s="51" t="s">
        <v>517</v>
      </c>
      <c r="D524" s="36"/>
      <c r="E524" s="37"/>
      <c r="F524" s="37"/>
      <c r="G524" s="37"/>
    </row>
    <row r="525" spans="1:7" ht="29.25" customHeight="1" thickBot="1" thickTop="1">
      <c r="A525" s="53" t="s">
        <v>278</v>
      </c>
      <c r="B525" s="53" t="s">
        <v>279</v>
      </c>
      <c r="C525" s="53" t="s">
        <v>435</v>
      </c>
      <c r="D525" s="53" t="s">
        <v>280</v>
      </c>
      <c r="E525" s="54" t="s">
        <v>281</v>
      </c>
      <c r="F525" s="55" t="s">
        <v>289</v>
      </c>
      <c r="G525" s="56" t="s">
        <v>288</v>
      </c>
    </row>
    <row r="526" spans="1:7" ht="119.25" thickTop="1">
      <c r="A526" s="8">
        <v>1</v>
      </c>
      <c r="B526" s="18" t="s">
        <v>219</v>
      </c>
      <c r="C526" s="18" t="s">
        <v>584</v>
      </c>
      <c r="D526" s="8"/>
      <c r="E526" s="10"/>
      <c r="F526" s="10"/>
      <c r="G526" s="10"/>
    </row>
    <row r="527" spans="1:7" ht="12.75">
      <c r="A527" s="8"/>
      <c r="B527" s="18" t="s">
        <v>328</v>
      </c>
      <c r="C527" s="18" t="s">
        <v>101</v>
      </c>
      <c r="D527" s="8"/>
      <c r="E527" s="10"/>
      <c r="F527" s="10"/>
      <c r="G527" s="10"/>
    </row>
    <row r="528" spans="1:7" ht="15">
      <c r="A528" s="8"/>
      <c r="B528" s="9" t="s">
        <v>220</v>
      </c>
      <c r="C528" s="9" t="s">
        <v>220</v>
      </c>
      <c r="D528" s="8"/>
      <c r="E528" s="10"/>
      <c r="F528" s="10"/>
      <c r="G528" s="10"/>
    </row>
    <row r="529" spans="1:7" ht="12.75">
      <c r="A529" s="8"/>
      <c r="B529" s="9" t="s">
        <v>329</v>
      </c>
      <c r="C529" s="9" t="s">
        <v>103</v>
      </c>
      <c r="D529" s="8"/>
      <c r="E529" s="10"/>
      <c r="F529" s="10"/>
      <c r="G529" s="10"/>
    </row>
    <row r="530" spans="1:7" ht="15" customHeight="1">
      <c r="A530" s="8">
        <v>1.1</v>
      </c>
      <c r="B530" s="9" t="s">
        <v>330</v>
      </c>
      <c r="C530" s="9" t="s">
        <v>104</v>
      </c>
      <c r="D530" s="8" t="s">
        <v>463</v>
      </c>
      <c r="E530" s="10">
        <v>181.44</v>
      </c>
      <c r="F530" s="10">
        <v>0</v>
      </c>
      <c r="G530" s="10">
        <f>E530*F530</f>
        <v>0</v>
      </c>
    </row>
    <row r="531" spans="1:7" ht="12.75">
      <c r="A531" s="8"/>
      <c r="B531" s="9" t="s">
        <v>421</v>
      </c>
      <c r="C531" s="9" t="s">
        <v>221</v>
      </c>
      <c r="D531" s="8"/>
      <c r="E531" s="10"/>
      <c r="F531" s="10"/>
      <c r="G531" s="10"/>
    </row>
    <row r="532" spans="1:7" ht="15" customHeight="1">
      <c r="A532" s="8">
        <v>1.2</v>
      </c>
      <c r="B532" s="9" t="s">
        <v>332</v>
      </c>
      <c r="C532" s="9" t="s">
        <v>106</v>
      </c>
      <c r="D532" s="8" t="s">
        <v>463</v>
      </c>
      <c r="E532" s="10">
        <v>120.96</v>
      </c>
      <c r="F532" s="10">
        <v>0</v>
      </c>
      <c r="G532" s="10">
        <f>E532*F532</f>
        <v>0</v>
      </c>
    </row>
    <row r="533" spans="1:7" ht="12.75">
      <c r="A533" s="8"/>
      <c r="B533" s="9" t="s">
        <v>422</v>
      </c>
      <c r="C533" s="9" t="s">
        <v>422</v>
      </c>
      <c r="D533" s="8"/>
      <c r="E533" s="10"/>
      <c r="F533" s="10"/>
      <c r="G533" s="10"/>
    </row>
    <row r="534" spans="1:7" ht="12.75">
      <c r="A534" s="8"/>
      <c r="B534" s="9"/>
      <c r="C534" s="9"/>
      <c r="D534" s="8"/>
      <c r="E534" s="10"/>
      <c r="F534" s="10"/>
      <c r="G534" s="10"/>
    </row>
    <row r="535" spans="1:7" ht="68.25">
      <c r="A535" s="8">
        <v>2</v>
      </c>
      <c r="B535" s="18" t="s">
        <v>222</v>
      </c>
      <c r="C535" s="18" t="s">
        <v>223</v>
      </c>
      <c r="D535" s="8"/>
      <c r="E535" s="10"/>
      <c r="F535" s="10"/>
      <c r="G535" s="10"/>
    </row>
    <row r="536" spans="1:7" ht="15">
      <c r="A536" s="8"/>
      <c r="B536" s="9" t="s">
        <v>224</v>
      </c>
      <c r="C536" s="9" t="s">
        <v>225</v>
      </c>
      <c r="D536" s="8" t="s">
        <v>448</v>
      </c>
      <c r="E536" s="10">
        <v>72</v>
      </c>
      <c r="F536" s="10">
        <v>0</v>
      </c>
      <c r="G536" s="10">
        <f>E536*F536</f>
        <v>0</v>
      </c>
    </row>
    <row r="537" spans="1:7" ht="12.75">
      <c r="A537" s="8"/>
      <c r="B537" s="9"/>
      <c r="C537" s="9"/>
      <c r="D537" s="8"/>
      <c r="E537" s="10"/>
      <c r="F537" s="10"/>
      <c r="G537" s="10"/>
    </row>
    <row r="538" spans="1:7" ht="54.75">
      <c r="A538" s="8">
        <v>3</v>
      </c>
      <c r="B538" s="18" t="s">
        <v>226</v>
      </c>
      <c r="C538" s="18" t="s">
        <v>227</v>
      </c>
      <c r="D538" s="8"/>
      <c r="E538" s="10"/>
      <c r="F538" s="10"/>
      <c r="G538" s="10"/>
    </row>
    <row r="539" spans="1:7" ht="15">
      <c r="A539" s="8"/>
      <c r="B539" s="9" t="s">
        <v>228</v>
      </c>
      <c r="C539" s="9" t="s">
        <v>229</v>
      </c>
      <c r="D539" s="8" t="s">
        <v>463</v>
      </c>
      <c r="E539" s="10">
        <v>14.4</v>
      </c>
      <c r="F539" s="10">
        <v>0</v>
      </c>
      <c r="G539" s="10">
        <f>E539*F539</f>
        <v>0</v>
      </c>
    </row>
    <row r="540" spans="1:7" ht="12.75">
      <c r="A540" s="8"/>
      <c r="B540" s="9"/>
      <c r="C540" s="9"/>
      <c r="D540" s="8"/>
      <c r="E540" s="10"/>
      <c r="F540" s="10"/>
      <c r="G540" s="10"/>
    </row>
    <row r="541" spans="1:7" ht="54.75">
      <c r="A541" s="8">
        <v>4</v>
      </c>
      <c r="B541" s="18" t="s">
        <v>230</v>
      </c>
      <c r="C541" s="18" t="s">
        <v>231</v>
      </c>
      <c r="D541" s="8"/>
      <c r="E541" s="10"/>
      <c r="F541" s="10"/>
      <c r="G541" s="10"/>
    </row>
    <row r="542" spans="1:7" ht="15">
      <c r="A542" s="8"/>
      <c r="B542" s="9" t="s">
        <v>423</v>
      </c>
      <c r="C542" s="9" t="s">
        <v>423</v>
      </c>
      <c r="D542" s="8" t="s">
        <v>463</v>
      </c>
      <c r="E542" s="10">
        <v>151.2</v>
      </c>
      <c r="F542" s="10">
        <v>0</v>
      </c>
      <c r="G542" s="10">
        <f>E542*F542</f>
        <v>0</v>
      </c>
    </row>
    <row r="543" spans="1:7" ht="12.75">
      <c r="A543" s="8"/>
      <c r="B543" s="9"/>
      <c r="C543" s="9"/>
      <c r="D543" s="8"/>
      <c r="E543" s="10"/>
      <c r="F543" s="10"/>
      <c r="G543" s="10"/>
    </row>
    <row r="544" spans="1:7" ht="52.5">
      <c r="A544" s="8">
        <v>5</v>
      </c>
      <c r="B544" s="18" t="s">
        <v>383</v>
      </c>
      <c r="C544" s="18" t="s">
        <v>585</v>
      </c>
      <c r="D544" s="8"/>
      <c r="E544" s="10"/>
      <c r="F544" s="10"/>
      <c r="G544" s="10"/>
    </row>
    <row r="545" spans="1:7" ht="15">
      <c r="A545" s="8"/>
      <c r="B545" s="18" t="s">
        <v>232</v>
      </c>
      <c r="C545" s="18" t="s">
        <v>232</v>
      </c>
      <c r="D545" s="8" t="s">
        <v>463</v>
      </c>
      <c r="E545" s="10">
        <v>151.2</v>
      </c>
      <c r="F545" s="10">
        <v>0</v>
      </c>
      <c r="G545" s="10">
        <f>E545*F545</f>
        <v>0</v>
      </c>
    </row>
    <row r="546" spans="1:7" ht="12.75">
      <c r="A546" s="8"/>
      <c r="B546" s="18"/>
      <c r="C546" s="18"/>
      <c r="D546" s="8"/>
      <c r="E546" s="10"/>
      <c r="F546" s="10"/>
      <c r="G546" s="10"/>
    </row>
    <row r="547" spans="1:7" ht="15.75" customHeight="1" thickBot="1">
      <c r="A547" s="51" t="s">
        <v>294</v>
      </c>
      <c r="B547" s="57" t="s">
        <v>257</v>
      </c>
      <c r="C547" s="57" t="s">
        <v>256</v>
      </c>
      <c r="D547" s="51"/>
      <c r="E547" s="58"/>
      <c r="F547" s="58"/>
      <c r="G547" s="61">
        <f>SUM(G526:G545)</f>
        <v>0</v>
      </c>
    </row>
    <row r="548" spans="1:7" ht="9.75" customHeight="1" thickBot="1" thickTop="1">
      <c r="A548" s="51"/>
      <c r="B548" s="57"/>
      <c r="C548" s="57"/>
      <c r="D548" s="51"/>
      <c r="E548" s="58"/>
      <c r="F548" s="58"/>
      <c r="G548" s="61"/>
    </row>
    <row r="549" spans="1:7" ht="14.25" thickBot="1" thickTop="1">
      <c r="A549" s="35" t="s">
        <v>313</v>
      </c>
      <c r="B549" s="42" t="s">
        <v>524</v>
      </c>
      <c r="C549" s="60" t="s">
        <v>538</v>
      </c>
      <c r="D549" s="36"/>
      <c r="E549" s="37"/>
      <c r="F549" s="37"/>
      <c r="G549" s="37"/>
    </row>
    <row r="550" spans="1:7" ht="23.25" customHeight="1" thickTop="1">
      <c r="A550" s="44" t="s">
        <v>278</v>
      </c>
      <c r="B550" s="44" t="s">
        <v>279</v>
      </c>
      <c r="C550" s="44" t="s">
        <v>435</v>
      </c>
      <c r="D550" s="44" t="s">
        <v>280</v>
      </c>
      <c r="E550" s="45" t="s">
        <v>281</v>
      </c>
      <c r="F550" s="45" t="s">
        <v>289</v>
      </c>
      <c r="G550" s="46" t="s">
        <v>288</v>
      </c>
    </row>
    <row r="551" spans="1:3" ht="92.25">
      <c r="A551" s="8">
        <v>1</v>
      </c>
      <c r="B551" s="18" t="s">
        <v>384</v>
      </c>
      <c r="C551" s="18" t="s">
        <v>233</v>
      </c>
    </row>
    <row r="552" spans="1:7" ht="39">
      <c r="A552" s="8"/>
      <c r="B552" s="18" t="s">
        <v>385</v>
      </c>
      <c r="C552" s="18" t="s">
        <v>234</v>
      </c>
      <c r="D552" s="21"/>
      <c r="E552" s="20"/>
      <c r="F552" s="20"/>
      <c r="G552" s="10"/>
    </row>
    <row r="553" spans="1:7" ht="15">
      <c r="A553" s="8">
        <v>1.1</v>
      </c>
      <c r="B553" s="18" t="s">
        <v>591</v>
      </c>
      <c r="C553" s="18" t="s">
        <v>592</v>
      </c>
      <c r="D553" s="21"/>
      <c r="E553" s="20"/>
      <c r="F553" s="20"/>
      <c r="G553" s="10"/>
    </row>
    <row r="554" spans="1:7" ht="15">
      <c r="A554" s="9"/>
      <c r="B554" s="18" t="s">
        <v>386</v>
      </c>
      <c r="C554" s="18" t="s">
        <v>235</v>
      </c>
      <c r="D554" s="12" t="s">
        <v>609</v>
      </c>
      <c r="E554" s="20">
        <v>69.72</v>
      </c>
      <c r="F554" s="20">
        <v>0</v>
      </c>
      <c r="G554" s="10">
        <f>E554*F554</f>
        <v>0</v>
      </c>
    </row>
    <row r="555" spans="1:7" ht="39">
      <c r="A555" s="9"/>
      <c r="B555" s="18" t="s">
        <v>610</v>
      </c>
      <c r="C555" s="18" t="s">
        <v>610</v>
      </c>
      <c r="D555" s="21"/>
      <c r="E555" s="20"/>
      <c r="F555" s="20"/>
      <c r="G555" s="10"/>
    </row>
    <row r="556" spans="1:7" ht="15" customHeight="1">
      <c r="A556" s="9"/>
      <c r="B556" s="18" t="s">
        <v>387</v>
      </c>
      <c r="C556" s="18" t="s">
        <v>236</v>
      </c>
      <c r="D556" s="8" t="s">
        <v>463</v>
      </c>
      <c r="E556" s="10">
        <v>0.432</v>
      </c>
      <c r="F556" s="10">
        <v>0</v>
      </c>
      <c r="G556" s="10">
        <f>E556*F556</f>
        <v>0</v>
      </c>
    </row>
    <row r="557" spans="1:7" ht="15">
      <c r="A557" s="8">
        <v>1.2</v>
      </c>
      <c r="B557" s="18" t="s">
        <v>237</v>
      </c>
      <c r="C557" s="18" t="s">
        <v>238</v>
      </c>
      <c r="D557" s="8"/>
      <c r="E557" s="10"/>
      <c r="F557" s="10"/>
      <c r="G557" s="10">
        <f>E557*F557</f>
        <v>0</v>
      </c>
    </row>
    <row r="558" spans="1:7" ht="12.75">
      <c r="A558" s="8"/>
      <c r="B558" s="18"/>
      <c r="C558" s="18"/>
      <c r="D558" s="8"/>
      <c r="E558" s="10"/>
      <c r="F558" s="10"/>
      <c r="G558" s="10"/>
    </row>
    <row r="559" spans="1:7" ht="15.75" customHeight="1" thickBot="1">
      <c r="A559" s="51" t="s">
        <v>313</v>
      </c>
      <c r="B559" s="57" t="s">
        <v>249</v>
      </c>
      <c r="C559" s="57" t="s">
        <v>239</v>
      </c>
      <c r="D559" s="51"/>
      <c r="E559" s="58"/>
      <c r="F559" s="58"/>
      <c r="G559" s="61">
        <f>SUM(G552:G557)</f>
        <v>0</v>
      </c>
    </row>
    <row r="560" ht="13.5" thickTop="1"/>
    <row r="561" spans="1:7" ht="15.75" customHeight="1" thickBot="1">
      <c r="A561" s="51" t="s">
        <v>327</v>
      </c>
      <c r="B561" s="57" t="s">
        <v>562</v>
      </c>
      <c r="C561" s="57" t="s">
        <v>563</v>
      </c>
      <c r="D561" s="51"/>
      <c r="E561" s="58"/>
      <c r="F561" s="58"/>
      <c r="G561" s="58"/>
    </row>
    <row r="562" spans="1:7" ht="13.5" thickTop="1">
      <c r="A562" s="44" t="s">
        <v>278</v>
      </c>
      <c r="B562" s="44" t="s">
        <v>279</v>
      </c>
      <c r="C562" s="44" t="s">
        <v>435</v>
      </c>
      <c r="D562" s="44" t="s">
        <v>280</v>
      </c>
      <c r="E562" s="45" t="s">
        <v>281</v>
      </c>
      <c r="F562" s="45" t="s">
        <v>289</v>
      </c>
      <c r="G562" s="46" t="s">
        <v>288</v>
      </c>
    </row>
    <row r="563" spans="1:7" ht="39">
      <c r="A563" s="8">
        <v>1</v>
      </c>
      <c r="B563" s="18" t="s">
        <v>0</v>
      </c>
      <c r="C563" s="18" t="s">
        <v>1</v>
      </c>
      <c r="D563" s="21"/>
      <c r="E563" s="20"/>
      <c r="F563" s="20"/>
      <c r="G563" s="10"/>
    </row>
    <row r="564" spans="1:7" ht="15">
      <c r="A564" s="8"/>
      <c r="B564" s="18" t="s">
        <v>2</v>
      </c>
      <c r="C564" s="18" t="s">
        <v>3</v>
      </c>
      <c r="D564" s="21"/>
      <c r="E564" s="20"/>
      <c r="F564" s="20"/>
      <c r="G564" s="10"/>
    </row>
    <row r="565" spans="1:7" ht="15">
      <c r="A565" s="8"/>
      <c r="B565" s="9" t="s">
        <v>388</v>
      </c>
      <c r="C565" s="9" t="s">
        <v>388</v>
      </c>
      <c r="D565" s="21" t="s">
        <v>4</v>
      </c>
      <c r="E565" s="20">
        <v>60</v>
      </c>
      <c r="F565" s="20">
        <v>0</v>
      </c>
      <c r="G565" s="10">
        <f>E565*F565</f>
        <v>0</v>
      </c>
    </row>
    <row r="566" spans="1:7" ht="12.75">
      <c r="A566" s="8"/>
      <c r="B566" s="9"/>
      <c r="C566" s="9"/>
      <c r="D566" s="21"/>
      <c r="E566" s="20"/>
      <c r="F566" s="20"/>
      <c r="G566" s="10"/>
    </row>
    <row r="567" spans="1:7" ht="52.5">
      <c r="A567" s="8">
        <v>2</v>
      </c>
      <c r="B567" s="18" t="s">
        <v>389</v>
      </c>
      <c r="C567" s="18" t="s">
        <v>5</v>
      </c>
      <c r="D567" s="21" t="s">
        <v>286</v>
      </c>
      <c r="E567" s="20">
        <v>3</v>
      </c>
      <c r="F567" s="20">
        <v>0</v>
      </c>
      <c r="G567" s="10">
        <f>E567*F567</f>
        <v>0</v>
      </c>
    </row>
    <row r="568" spans="1:7" ht="12.75">
      <c r="A568" s="8"/>
      <c r="B568" s="18"/>
      <c r="C568" s="18"/>
      <c r="D568" s="21"/>
      <c r="E568" s="20"/>
      <c r="F568" s="20"/>
      <c r="G568" s="10"/>
    </row>
    <row r="569" spans="1:7" ht="26.25">
      <c r="A569" s="8">
        <v>3</v>
      </c>
      <c r="B569" s="18" t="s">
        <v>390</v>
      </c>
      <c r="C569" s="18" t="s">
        <v>6</v>
      </c>
      <c r="D569" s="21" t="s">
        <v>286</v>
      </c>
      <c r="E569" s="20">
        <v>3</v>
      </c>
      <c r="F569" s="20">
        <v>0</v>
      </c>
      <c r="G569" s="10">
        <f>E569*F569</f>
        <v>0</v>
      </c>
    </row>
    <row r="570" spans="1:7" ht="12.75">
      <c r="A570" s="8"/>
      <c r="B570" s="18"/>
      <c r="C570" s="18"/>
      <c r="D570" s="21"/>
      <c r="E570" s="20"/>
      <c r="F570" s="20"/>
      <c r="G570" s="10"/>
    </row>
    <row r="571" spans="1:7" ht="78.75">
      <c r="A571" s="8">
        <v>4</v>
      </c>
      <c r="B571" s="18" t="s">
        <v>391</v>
      </c>
      <c r="C571" s="18" t="s">
        <v>7</v>
      </c>
      <c r="D571" s="21"/>
      <c r="E571" s="20"/>
      <c r="F571" s="20"/>
      <c r="G571" s="10"/>
    </row>
    <row r="572" spans="1:7" ht="12.75">
      <c r="A572" s="8"/>
      <c r="B572" s="9" t="s">
        <v>392</v>
      </c>
      <c r="C572" s="9" t="s">
        <v>8</v>
      </c>
      <c r="D572" s="21" t="s">
        <v>286</v>
      </c>
      <c r="E572" s="20">
        <v>3</v>
      </c>
      <c r="F572" s="20">
        <v>0</v>
      </c>
      <c r="G572" s="10">
        <f>E572*F572</f>
        <v>0</v>
      </c>
    </row>
    <row r="573" spans="1:7" ht="12.75">
      <c r="A573" s="8"/>
      <c r="B573" s="9"/>
      <c r="C573" s="9"/>
      <c r="D573" s="21"/>
      <c r="E573" s="20"/>
      <c r="F573" s="20"/>
      <c r="G573" s="10"/>
    </row>
    <row r="574" spans="1:7" ht="15.75" customHeight="1" thickBot="1">
      <c r="A574" s="51" t="s">
        <v>327</v>
      </c>
      <c r="B574" s="57" t="s">
        <v>489</v>
      </c>
      <c r="C574" s="57" t="s">
        <v>490</v>
      </c>
      <c r="D574" s="51"/>
      <c r="E574" s="58"/>
      <c r="F574" s="58"/>
      <c r="G574" s="86">
        <f>SUM(G565:G572)</f>
        <v>0</v>
      </c>
    </row>
    <row r="575" spans="1:7" ht="15.75" customHeight="1" thickTop="1">
      <c r="A575" s="102" t="s">
        <v>555</v>
      </c>
      <c r="B575" s="103" t="s">
        <v>491</v>
      </c>
      <c r="C575" s="103" t="s">
        <v>492</v>
      </c>
      <c r="D575" s="102"/>
      <c r="E575" s="110"/>
      <c r="F575" s="110"/>
      <c r="G575" s="104">
        <f>G574+G559+G547</f>
        <v>0</v>
      </c>
    </row>
    <row r="577" spans="1:7" ht="22.5" customHeight="1" thickBot="1">
      <c r="A577" s="35" t="s">
        <v>564</v>
      </c>
      <c r="B577" s="42" t="s">
        <v>565</v>
      </c>
      <c r="C577" s="42" t="s">
        <v>9</v>
      </c>
      <c r="D577" s="36"/>
      <c r="E577" s="37"/>
      <c r="F577" s="37"/>
      <c r="G577" s="37"/>
    </row>
    <row r="578" spans="1:7" ht="20.25" customHeight="1" thickBot="1" thickTop="1">
      <c r="A578" s="38" t="s">
        <v>294</v>
      </c>
      <c r="B578" s="43" t="s">
        <v>533</v>
      </c>
      <c r="C578" s="59" t="s">
        <v>517</v>
      </c>
      <c r="D578" s="40"/>
      <c r="E578" s="41"/>
      <c r="F578" s="41"/>
      <c r="G578" s="41"/>
    </row>
    <row r="579" spans="1:7" ht="22.5" customHeight="1" thickTop="1">
      <c r="A579" s="44" t="s">
        <v>278</v>
      </c>
      <c r="B579" s="44" t="s">
        <v>279</v>
      </c>
      <c r="C579" s="44" t="s">
        <v>435</v>
      </c>
      <c r="D579" s="44" t="s">
        <v>280</v>
      </c>
      <c r="E579" s="45" t="s">
        <v>281</v>
      </c>
      <c r="F579" s="45" t="s">
        <v>289</v>
      </c>
      <c r="G579" s="46" t="s">
        <v>288</v>
      </c>
    </row>
    <row r="580" spans="1:7" ht="108">
      <c r="A580" s="8">
        <v>1</v>
      </c>
      <c r="B580" s="18" t="s">
        <v>10</v>
      </c>
      <c r="C580" s="18" t="s">
        <v>11</v>
      </c>
      <c r="D580" s="8"/>
      <c r="E580" s="10"/>
      <c r="F580" s="10"/>
      <c r="G580" s="10"/>
    </row>
    <row r="581" spans="1:7" ht="15">
      <c r="A581" s="8"/>
      <c r="B581" s="9" t="s">
        <v>12</v>
      </c>
      <c r="C581" s="9" t="s">
        <v>13</v>
      </c>
      <c r="D581" s="8" t="s">
        <v>448</v>
      </c>
      <c r="E581" s="10">
        <v>89.1</v>
      </c>
      <c r="F581" s="10">
        <v>0</v>
      </c>
      <c r="G581" s="10">
        <f>E581*F581</f>
        <v>0</v>
      </c>
    </row>
    <row r="582" spans="1:7" ht="12.75">
      <c r="A582" s="8"/>
      <c r="B582" s="9"/>
      <c r="C582" s="9"/>
      <c r="D582" s="8"/>
      <c r="E582" s="10"/>
      <c r="F582" s="10"/>
      <c r="G582" s="10"/>
    </row>
    <row r="583" spans="1:8" ht="28.5">
      <c r="A583" s="8">
        <v>2</v>
      </c>
      <c r="B583" s="9" t="s">
        <v>611</v>
      </c>
      <c r="C583" s="9" t="s">
        <v>612</v>
      </c>
      <c r="D583" s="12" t="s">
        <v>609</v>
      </c>
      <c r="E583" s="10">
        <v>3.3</v>
      </c>
      <c r="F583" s="10">
        <v>0</v>
      </c>
      <c r="G583" s="10">
        <f>E583*F583</f>
        <v>0</v>
      </c>
      <c r="H583" s="16"/>
    </row>
    <row r="584" spans="1:7" ht="15.75" customHeight="1">
      <c r="A584" s="12" t="s">
        <v>294</v>
      </c>
      <c r="B584" s="13" t="s">
        <v>312</v>
      </c>
      <c r="C584" s="13" t="s">
        <v>256</v>
      </c>
      <c r="D584" s="12"/>
      <c r="E584" s="22"/>
      <c r="F584" s="22"/>
      <c r="G584" s="14">
        <f>SUM(G581:G583)</f>
        <v>0</v>
      </c>
    </row>
    <row r="585" ht="6.75" customHeight="1"/>
    <row r="586" spans="1:7" ht="13.5" thickBot="1">
      <c r="A586" s="35" t="s">
        <v>313</v>
      </c>
      <c r="B586" s="42" t="s">
        <v>524</v>
      </c>
      <c r="C586" s="60" t="s">
        <v>538</v>
      </c>
      <c r="D586" s="36"/>
      <c r="E586" s="37"/>
      <c r="F586" s="37"/>
      <c r="G586" s="37"/>
    </row>
    <row r="587" spans="1:7" ht="13.5" thickTop="1">
      <c r="A587" s="44" t="s">
        <v>278</v>
      </c>
      <c r="B587" s="44" t="s">
        <v>279</v>
      </c>
      <c r="C587" s="44" t="s">
        <v>435</v>
      </c>
      <c r="D587" s="44" t="s">
        <v>280</v>
      </c>
      <c r="E587" s="45" t="s">
        <v>281</v>
      </c>
      <c r="F587" s="45" t="s">
        <v>289</v>
      </c>
      <c r="G587" s="46" t="s">
        <v>288</v>
      </c>
    </row>
    <row r="588" spans="1:7" ht="92.25">
      <c r="A588" s="8">
        <v>1</v>
      </c>
      <c r="B588" s="18" t="s">
        <v>393</v>
      </c>
      <c r="C588" s="18" t="s">
        <v>14</v>
      </c>
      <c r="D588" s="21"/>
      <c r="E588" s="20"/>
      <c r="F588" s="20"/>
      <c r="G588" s="10"/>
    </row>
    <row r="589" spans="1:7" ht="28.5">
      <c r="A589" s="8"/>
      <c r="B589" s="18" t="s">
        <v>15</v>
      </c>
      <c r="C589" s="18" t="s">
        <v>16</v>
      </c>
      <c r="D589" s="21"/>
      <c r="E589" s="20"/>
      <c r="F589" s="20"/>
      <c r="G589" s="10"/>
    </row>
    <row r="590" spans="1:7" ht="12.75">
      <c r="A590" s="8"/>
      <c r="B590" s="18" t="s">
        <v>394</v>
      </c>
      <c r="C590" s="18" t="s">
        <v>17</v>
      </c>
      <c r="D590" s="21"/>
      <c r="E590" s="20"/>
      <c r="F590" s="20"/>
      <c r="G590" s="10"/>
    </row>
    <row r="591" spans="1:7" ht="42">
      <c r="A591" s="8"/>
      <c r="B591" s="18" t="s">
        <v>18</v>
      </c>
      <c r="C591" s="18" t="s">
        <v>18</v>
      </c>
      <c r="D591" s="8" t="s">
        <v>463</v>
      </c>
      <c r="E591" s="10">
        <v>39.49</v>
      </c>
      <c r="F591" s="10">
        <v>0</v>
      </c>
      <c r="G591" s="10">
        <f>E591*F591</f>
        <v>0</v>
      </c>
    </row>
    <row r="592" spans="1:14" s="24" customFormat="1" ht="15.75" customHeight="1">
      <c r="A592" s="12" t="s">
        <v>313</v>
      </c>
      <c r="B592" s="24" t="s">
        <v>493</v>
      </c>
      <c r="C592" s="13" t="s">
        <v>239</v>
      </c>
      <c r="D592" s="12"/>
      <c r="E592" s="22"/>
      <c r="F592" s="22"/>
      <c r="G592" s="14">
        <f>G591</f>
        <v>0</v>
      </c>
      <c r="H592" s="16"/>
      <c r="I592" s="16"/>
      <c r="J592" s="16"/>
      <c r="K592" s="16"/>
      <c r="L592" s="16"/>
      <c r="M592" s="16"/>
      <c r="N592" s="16"/>
    </row>
    <row r="593" spans="1:7" ht="12.75">
      <c r="A593" s="12"/>
      <c r="B593" s="12"/>
      <c r="C593" s="12"/>
      <c r="D593" s="12"/>
      <c r="E593" s="14"/>
      <c r="F593" s="14"/>
      <c r="G593" s="14"/>
    </row>
    <row r="594" spans="1:7" ht="13.5" thickBot="1">
      <c r="A594" s="35" t="s">
        <v>327</v>
      </c>
      <c r="B594" s="42" t="s">
        <v>527</v>
      </c>
      <c r="C594" s="60" t="s">
        <v>528</v>
      </c>
      <c r="D594" s="51"/>
      <c r="E594" s="61"/>
      <c r="F594" s="61"/>
      <c r="G594" s="61"/>
    </row>
    <row r="595" spans="1:7" ht="13.5" thickTop="1">
      <c r="A595" s="44" t="s">
        <v>278</v>
      </c>
      <c r="B595" s="44" t="s">
        <v>279</v>
      </c>
      <c r="C595" s="44" t="s">
        <v>435</v>
      </c>
      <c r="D595" s="44" t="s">
        <v>280</v>
      </c>
      <c r="E595" s="45" t="s">
        <v>281</v>
      </c>
      <c r="F595" s="45" t="s">
        <v>289</v>
      </c>
      <c r="G595" s="46" t="s">
        <v>288</v>
      </c>
    </row>
    <row r="596" spans="1:7" ht="66">
      <c r="A596" s="8">
        <v>1</v>
      </c>
      <c r="B596" s="18" t="s">
        <v>19</v>
      </c>
      <c r="C596" s="18" t="s">
        <v>20</v>
      </c>
      <c r="D596" s="21"/>
      <c r="E596" s="20"/>
      <c r="F596" s="20"/>
      <c r="G596" s="10"/>
    </row>
    <row r="597" spans="1:7" ht="12.75">
      <c r="A597" s="8"/>
      <c r="B597" s="9" t="s">
        <v>353</v>
      </c>
      <c r="C597" s="9" t="s">
        <v>144</v>
      </c>
      <c r="D597" s="21"/>
      <c r="E597" s="20"/>
      <c r="F597" s="20"/>
      <c r="G597" s="10"/>
    </row>
    <row r="598" spans="1:7" ht="12.75">
      <c r="A598" s="8"/>
      <c r="B598" s="9" t="s">
        <v>424</v>
      </c>
      <c r="C598" s="9" t="s">
        <v>424</v>
      </c>
      <c r="D598" s="21"/>
      <c r="E598" s="20"/>
      <c r="F598" s="20"/>
      <c r="G598" s="10"/>
    </row>
    <row r="599" spans="1:7" ht="12.75">
      <c r="A599" s="8"/>
      <c r="B599" s="9" t="s">
        <v>425</v>
      </c>
      <c r="C599" s="9" t="s">
        <v>425</v>
      </c>
      <c r="D599" s="21"/>
      <c r="E599" s="20"/>
      <c r="F599" s="20"/>
      <c r="G599" s="10"/>
    </row>
    <row r="600" spans="1:7" ht="12.75">
      <c r="A600" s="8"/>
      <c r="B600" s="9" t="s">
        <v>426</v>
      </c>
      <c r="C600" s="9" t="s">
        <v>426</v>
      </c>
      <c r="D600" s="21"/>
      <c r="E600" s="20"/>
      <c r="F600" s="20"/>
      <c r="G600" s="10"/>
    </row>
    <row r="601" spans="1:7" ht="12.75">
      <c r="A601" s="8"/>
      <c r="B601" s="9" t="s">
        <v>427</v>
      </c>
      <c r="C601" s="9" t="s">
        <v>21</v>
      </c>
      <c r="D601" s="21" t="s">
        <v>324</v>
      </c>
      <c r="E601" s="20">
        <v>2094.95</v>
      </c>
      <c r="F601" s="20">
        <v>0</v>
      </c>
      <c r="G601" s="10">
        <f>E601*F601</f>
        <v>0</v>
      </c>
    </row>
    <row r="602" spans="1:7" ht="12.75">
      <c r="A602" s="8"/>
      <c r="B602" s="9"/>
      <c r="C602" s="9"/>
      <c r="D602" s="21"/>
      <c r="E602" s="20"/>
      <c r="F602" s="20"/>
      <c r="G602" s="10"/>
    </row>
    <row r="603" spans="1:7" ht="15.75" customHeight="1">
      <c r="A603" s="12" t="s">
        <v>327</v>
      </c>
      <c r="B603" s="13" t="s">
        <v>325</v>
      </c>
      <c r="C603" s="13" t="s">
        <v>494</v>
      </c>
      <c r="D603" s="12"/>
      <c r="E603" s="22"/>
      <c r="F603" s="22"/>
      <c r="G603" s="14">
        <f>G601</f>
        <v>0</v>
      </c>
    </row>
    <row r="604" spans="1:7" ht="17.25" customHeight="1">
      <c r="A604" s="128" t="s">
        <v>564</v>
      </c>
      <c r="B604" s="129" t="s">
        <v>495</v>
      </c>
      <c r="C604" s="129" t="s">
        <v>496</v>
      </c>
      <c r="D604" s="128"/>
      <c r="E604" s="130"/>
      <c r="F604" s="131"/>
      <c r="G604" s="33">
        <f>G603+G592+G584</f>
        <v>0</v>
      </c>
    </row>
    <row r="605" spans="1:7" ht="12.75">
      <c r="A605" s="95"/>
      <c r="B605" s="96"/>
      <c r="C605" s="96"/>
      <c r="D605" s="95"/>
      <c r="E605" s="97"/>
      <c r="F605" s="98"/>
      <c r="G605" s="99"/>
    </row>
    <row r="606" spans="1:7" ht="27" thickBot="1">
      <c r="A606" s="35" t="s">
        <v>566</v>
      </c>
      <c r="B606" s="51" t="s">
        <v>567</v>
      </c>
      <c r="C606" s="51" t="s">
        <v>568</v>
      </c>
      <c r="D606" s="36"/>
      <c r="E606" s="37"/>
      <c r="F606" s="37"/>
      <c r="G606" s="37"/>
    </row>
    <row r="607" spans="1:7" ht="24" customHeight="1" thickBot="1" thickTop="1">
      <c r="A607" s="38" t="s">
        <v>294</v>
      </c>
      <c r="B607" s="39" t="s">
        <v>533</v>
      </c>
      <c r="C607" s="39" t="s">
        <v>517</v>
      </c>
      <c r="D607" s="40"/>
      <c r="E607" s="41"/>
      <c r="F607" s="41"/>
      <c r="G607" s="41"/>
    </row>
    <row r="608" spans="1:7" ht="24" customHeight="1" thickTop="1">
      <c r="A608" s="44" t="s">
        <v>278</v>
      </c>
      <c r="B608" s="44" t="s">
        <v>279</v>
      </c>
      <c r="C608" s="44" t="s">
        <v>435</v>
      </c>
      <c r="D608" s="44" t="s">
        <v>280</v>
      </c>
      <c r="E608" s="45" t="s">
        <v>281</v>
      </c>
      <c r="F608" s="45" t="s">
        <v>289</v>
      </c>
      <c r="G608" s="46" t="s">
        <v>288</v>
      </c>
    </row>
    <row r="609" spans="1:7" ht="132">
      <c r="A609" s="8">
        <v>1</v>
      </c>
      <c r="B609" s="18" t="s">
        <v>22</v>
      </c>
      <c r="C609" s="18" t="s">
        <v>586</v>
      </c>
      <c r="D609" s="8"/>
      <c r="E609" s="10"/>
      <c r="F609" s="10"/>
      <c r="G609" s="10"/>
    </row>
    <row r="610" spans="1:7" ht="12.75">
      <c r="A610" s="8"/>
      <c r="B610" s="18" t="s">
        <v>328</v>
      </c>
      <c r="C610" s="18" t="s">
        <v>101</v>
      </c>
      <c r="D610" s="8"/>
      <c r="E610" s="10"/>
      <c r="F610" s="10"/>
      <c r="G610" s="10"/>
    </row>
    <row r="611" spans="1:7" ht="42">
      <c r="A611" s="8"/>
      <c r="B611" s="9" t="s">
        <v>23</v>
      </c>
      <c r="C611" s="9" t="s">
        <v>23</v>
      </c>
      <c r="D611" s="8"/>
      <c r="E611" s="10"/>
      <c r="F611" s="10"/>
      <c r="G611" s="10"/>
    </row>
    <row r="612" spans="1:7" ht="12.75">
      <c r="A612" s="8"/>
      <c r="B612" s="9" t="s">
        <v>329</v>
      </c>
      <c r="C612" s="9" t="s">
        <v>103</v>
      </c>
      <c r="D612" s="8"/>
      <c r="E612" s="10"/>
      <c r="F612" s="10"/>
      <c r="G612" s="10"/>
    </row>
    <row r="613" spans="1:7" ht="15" customHeight="1">
      <c r="A613" s="8">
        <v>1.1</v>
      </c>
      <c r="B613" s="9" t="s">
        <v>330</v>
      </c>
      <c r="C613" s="9" t="s">
        <v>104</v>
      </c>
      <c r="D613" s="8" t="s">
        <v>463</v>
      </c>
      <c r="E613" s="10">
        <v>167.75</v>
      </c>
      <c r="F613" s="10">
        <v>0</v>
      </c>
      <c r="G613" s="10">
        <f>E613*F613</f>
        <v>0</v>
      </c>
    </row>
    <row r="614" spans="1:7" ht="12.75">
      <c r="A614" s="8"/>
      <c r="B614" s="9" t="s">
        <v>395</v>
      </c>
      <c r="C614" s="9" t="s">
        <v>24</v>
      </c>
      <c r="D614" s="8"/>
      <c r="E614" s="10"/>
      <c r="F614" s="10"/>
      <c r="G614" s="10"/>
    </row>
    <row r="615" spans="1:7" ht="15" customHeight="1">
      <c r="A615" s="8">
        <v>1.2</v>
      </c>
      <c r="B615" s="9" t="s">
        <v>332</v>
      </c>
      <c r="C615" s="9" t="s">
        <v>106</v>
      </c>
      <c r="D615" s="8" t="s">
        <v>463</v>
      </c>
      <c r="E615" s="10">
        <v>111.84</v>
      </c>
      <c r="F615" s="10">
        <v>0</v>
      </c>
      <c r="G615" s="10">
        <f>E615*F615</f>
        <v>0</v>
      </c>
    </row>
    <row r="616" spans="1:7" ht="12.75">
      <c r="A616" s="8"/>
      <c r="B616" s="9" t="s">
        <v>396</v>
      </c>
      <c r="C616" s="9" t="s">
        <v>25</v>
      </c>
      <c r="D616" s="8"/>
      <c r="E616" s="10"/>
      <c r="F616" s="10"/>
      <c r="G616" s="10"/>
    </row>
    <row r="617" spans="1:7" ht="12.75">
      <c r="A617" s="8"/>
      <c r="B617" s="9"/>
      <c r="C617" s="9"/>
      <c r="D617" s="8"/>
      <c r="E617" s="10"/>
      <c r="F617" s="10"/>
      <c r="G617" s="10"/>
    </row>
    <row r="618" spans="1:7" ht="68.25">
      <c r="A618" s="8">
        <v>2</v>
      </c>
      <c r="B618" s="18" t="s">
        <v>26</v>
      </c>
      <c r="C618" s="18" t="s">
        <v>27</v>
      </c>
      <c r="D618" s="8"/>
      <c r="E618" s="10"/>
      <c r="F618" s="10"/>
      <c r="G618" s="10"/>
    </row>
    <row r="619" spans="1:7" ht="15">
      <c r="A619" s="8"/>
      <c r="B619" s="9" t="s">
        <v>28</v>
      </c>
      <c r="C619" s="9" t="s">
        <v>28</v>
      </c>
      <c r="D619" s="8" t="s">
        <v>448</v>
      </c>
      <c r="E619" s="10">
        <v>644.69</v>
      </c>
      <c r="F619" s="10">
        <v>0</v>
      </c>
      <c r="G619" s="10">
        <f>E619*F619</f>
        <v>0</v>
      </c>
    </row>
    <row r="620" spans="1:7" ht="12.75">
      <c r="A620" s="8"/>
      <c r="B620" s="9"/>
      <c r="C620" s="9"/>
      <c r="D620" s="8"/>
      <c r="E620" s="10"/>
      <c r="F620" s="10"/>
      <c r="G620" s="10"/>
    </row>
    <row r="621" spans="1:7" ht="92.25">
      <c r="A621" s="8">
        <v>3</v>
      </c>
      <c r="B621" s="18" t="s">
        <v>397</v>
      </c>
      <c r="C621" s="18" t="s">
        <v>29</v>
      </c>
      <c r="D621" s="8"/>
      <c r="E621" s="10"/>
      <c r="F621" s="10"/>
      <c r="G621" s="10"/>
    </row>
    <row r="622" spans="1:7" ht="28.5">
      <c r="A622" s="8"/>
      <c r="B622" s="18" t="s">
        <v>30</v>
      </c>
      <c r="C622" s="18" t="s">
        <v>31</v>
      </c>
      <c r="D622" s="8"/>
      <c r="E622" s="10"/>
      <c r="F622" s="10"/>
      <c r="G622" s="10"/>
    </row>
    <row r="623" spans="1:7" ht="28.5">
      <c r="A623" s="8"/>
      <c r="B623" s="9" t="s">
        <v>32</v>
      </c>
      <c r="C623" s="9" t="s">
        <v>32</v>
      </c>
      <c r="D623" s="8" t="s">
        <v>463</v>
      </c>
      <c r="E623" s="10">
        <v>138.1</v>
      </c>
      <c r="F623" s="10">
        <v>0</v>
      </c>
      <c r="G623" s="10">
        <f>E623*F623</f>
        <v>0</v>
      </c>
    </row>
    <row r="624" spans="1:7" ht="12.75">
      <c r="A624" s="8"/>
      <c r="B624" s="9"/>
      <c r="C624" s="9"/>
      <c r="D624" s="8"/>
      <c r="E624" s="10"/>
      <c r="F624" s="10"/>
      <c r="G624" s="10"/>
    </row>
    <row r="625" spans="1:8" ht="26.25">
      <c r="A625" s="8">
        <v>4</v>
      </c>
      <c r="B625" s="18" t="s">
        <v>398</v>
      </c>
      <c r="C625" s="18" t="s">
        <v>33</v>
      </c>
      <c r="D625" s="12" t="s">
        <v>593</v>
      </c>
      <c r="E625" s="10">
        <v>54</v>
      </c>
      <c r="F625" s="10">
        <v>0</v>
      </c>
      <c r="G625" s="10">
        <f>E625*F625</f>
        <v>0</v>
      </c>
      <c r="H625" s="16"/>
    </row>
    <row r="626" spans="1:7" ht="12.75">
      <c r="A626" s="8"/>
      <c r="B626" s="18" t="s">
        <v>613</v>
      </c>
      <c r="C626" s="18" t="s">
        <v>613</v>
      </c>
      <c r="D626" s="8"/>
      <c r="E626" s="10"/>
      <c r="F626" s="10"/>
      <c r="G626" s="10"/>
    </row>
    <row r="627" spans="1:7" ht="12.75">
      <c r="A627" s="8"/>
      <c r="B627" s="18"/>
      <c r="C627" s="18"/>
      <c r="D627" s="8"/>
      <c r="E627" s="10"/>
      <c r="F627" s="10"/>
      <c r="G627" s="10"/>
    </row>
    <row r="628" spans="1:7" ht="52.5">
      <c r="A628" s="8">
        <v>5</v>
      </c>
      <c r="B628" s="18" t="s">
        <v>399</v>
      </c>
      <c r="C628" s="18" t="s">
        <v>587</v>
      </c>
      <c r="D628" s="8"/>
      <c r="E628" s="10"/>
      <c r="F628" s="10"/>
      <c r="G628" s="10"/>
    </row>
    <row r="629" spans="1:7" ht="15">
      <c r="A629" s="8"/>
      <c r="B629" s="18" t="s">
        <v>34</v>
      </c>
      <c r="C629" s="18" t="s">
        <v>34</v>
      </c>
      <c r="D629" s="8" t="s">
        <v>463</v>
      </c>
      <c r="E629" s="10">
        <v>377.45</v>
      </c>
      <c r="F629" s="10">
        <v>0</v>
      </c>
      <c r="G629" s="10">
        <f>E629*F629</f>
        <v>0</v>
      </c>
    </row>
    <row r="630" spans="1:7" ht="12.75">
      <c r="A630" s="8"/>
      <c r="B630" s="18"/>
      <c r="C630" s="18"/>
      <c r="D630" s="8"/>
      <c r="E630" s="10"/>
      <c r="F630" s="10"/>
      <c r="G630" s="10"/>
    </row>
    <row r="631" spans="1:7" ht="54.75">
      <c r="A631" s="8">
        <v>6</v>
      </c>
      <c r="B631" s="18" t="s">
        <v>35</v>
      </c>
      <c r="C631" s="18" t="s">
        <v>36</v>
      </c>
      <c r="D631" s="8"/>
      <c r="E631" s="10"/>
      <c r="F631" s="10"/>
      <c r="G631" s="10"/>
    </row>
    <row r="632" spans="1:7" ht="28.5">
      <c r="A632" s="8"/>
      <c r="B632" s="18" t="s">
        <v>37</v>
      </c>
      <c r="C632" s="18" t="s">
        <v>38</v>
      </c>
      <c r="D632" s="8"/>
      <c r="E632" s="10"/>
      <c r="F632" s="10"/>
      <c r="G632" s="10"/>
    </row>
    <row r="633" spans="1:7" ht="15">
      <c r="A633" s="8"/>
      <c r="B633" s="18" t="s">
        <v>39</v>
      </c>
      <c r="C633" s="18" t="s">
        <v>39</v>
      </c>
      <c r="D633" s="8" t="s">
        <v>448</v>
      </c>
      <c r="E633" s="10">
        <v>359.64</v>
      </c>
      <c r="F633" s="10">
        <v>0</v>
      </c>
      <c r="G633" s="10">
        <f>E633*F633</f>
        <v>0</v>
      </c>
    </row>
    <row r="634" spans="1:7" ht="12.75">
      <c r="A634" s="8"/>
      <c r="B634" s="18"/>
      <c r="C634" s="18"/>
      <c r="D634" s="8"/>
      <c r="E634" s="10"/>
      <c r="F634" s="10"/>
      <c r="G634" s="10"/>
    </row>
    <row r="635" spans="1:7" ht="12.75">
      <c r="A635" s="8">
        <v>7</v>
      </c>
      <c r="B635" s="18" t="s">
        <v>335</v>
      </c>
      <c r="C635" s="18" t="s">
        <v>118</v>
      </c>
      <c r="D635" s="8"/>
      <c r="E635" s="10"/>
      <c r="F635" s="10"/>
      <c r="G635" s="10"/>
    </row>
    <row r="636" spans="1:7" ht="15">
      <c r="A636" s="8"/>
      <c r="B636" s="18" t="s">
        <v>114</v>
      </c>
      <c r="C636" s="18" t="s">
        <v>115</v>
      </c>
      <c r="D636" s="8"/>
      <c r="E636" s="10"/>
      <c r="F636" s="10"/>
      <c r="G636" s="10"/>
    </row>
    <row r="637" spans="1:7" ht="15">
      <c r="A637" s="8"/>
      <c r="B637" s="18" t="s">
        <v>400</v>
      </c>
      <c r="C637" s="18" t="s">
        <v>400</v>
      </c>
      <c r="D637" s="8" t="s">
        <v>448</v>
      </c>
      <c r="E637" s="10">
        <v>247.05</v>
      </c>
      <c r="F637" s="10">
        <v>0</v>
      </c>
      <c r="G637" s="10">
        <f>E637*F637</f>
        <v>0</v>
      </c>
    </row>
    <row r="638" spans="1:7" ht="12.75">
      <c r="A638" s="8"/>
      <c r="B638" s="18"/>
      <c r="C638" s="18"/>
      <c r="D638" s="8"/>
      <c r="E638" s="10"/>
      <c r="F638" s="10"/>
      <c r="G638" s="10"/>
    </row>
    <row r="639" spans="1:7" ht="15.75" customHeight="1">
      <c r="A639" s="12" t="s">
        <v>294</v>
      </c>
      <c r="B639" s="13" t="s">
        <v>257</v>
      </c>
      <c r="C639" s="13" t="s">
        <v>256</v>
      </c>
      <c r="D639" s="12"/>
      <c r="E639" s="22"/>
      <c r="F639" s="22"/>
      <c r="G639" s="14">
        <f>SUM(G609:G637)</f>
        <v>0</v>
      </c>
    </row>
    <row r="640" spans="1:7" ht="12.75">
      <c r="A640" s="12"/>
      <c r="B640" s="13"/>
      <c r="C640" s="13"/>
      <c r="D640" s="12"/>
      <c r="E640" s="22"/>
      <c r="F640" s="22"/>
      <c r="G640" s="14"/>
    </row>
    <row r="641" spans="1:14" s="24" customFormat="1" ht="13.5" thickBot="1">
      <c r="A641" s="62" t="s">
        <v>313</v>
      </c>
      <c r="B641" s="62" t="s">
        <v>524</v>
      </c>
      <c r="C641" s="63" t="s">
        <v>538</v>
      </c>
      <c r="D641" s="62"/>
      <c r="E641" s="52"/>
      <c r="F641" s="52"/>
      <c r="G641" s="52"/>
      <c r="H641" s="16"/>
      <c r="I641" s="16"/>
      <c r="J641" s="16"/>
      <c r="K641" s="16"/>
      <c r="L641" s="16"/>
      <c r="M641" s="16"/>
      <c r="N641" s="16"/>
    </row>
    <row r="642" spans="1:7" ht="13.5" thickTop="1">
      <c r="A642" s="44" t="s">
        <v>278</v>
      </c>
      <c r="B642" s="44" t="s">
        <v>279</v>
      </c>
      <c r="C642" s="44" t="s">
        <v>435</v>
      </c>
      <c r="D642" s="44" t="s">
        <v>280</v>
      </c>
      <c r="E642" s="45" t="s">
        <v>281</v>
      </c>
      <c r="F642" s="45" t="s">
        <v>289</v>
      </c>
      <c r="G642" s="46" t="s">
        <v>288</v>
      </c>
    </row>
    <row r="643" spans="1:7" ht="92.25">
      <c r="A643" s="8">
        <v>1</v>
      </c>
      <c r="B643" s="18" t="s">
        <v>401</v>
      </c>
      <c r="C643" s="18" t="s">
        <v>40</v>
      </c>
      <c r="D643" s="21"/>
      <c r="E643" s="20"/>
      <c r="F643" s="20"/>
      <c r="G643" s="10"/>
    </row>
    <row r="644" spans="1:7" ht="15">
      <c r="A644" s="8"/>
      <c r="B644" s="18" t="s">
        <v>591</v>
      </c>
      <c r="C644" s="18" t="s">
        <v>592</v>
      </c>
      <c r="D644" s="21"/>
      <c r="E644" s="20"/>
      <c r="F644" s="20"/>
      <c r="G644" s="10"/>
    </row>
    <row r="645" spans="1:7" ht="39">
      <c r="A645" s="8"/>
      <c r="B645" s="9" t="s">
        <v>614</v>
      </c>
      <c r="C645" s="9" t="s">
        <v>614</v>
      </c>
      <c r="D645" s="12" t="s">
        <v>609</v>
      </c>
      <c r="E645" s="10">
        <v>66.54</v>
      </c>
      <c r="F645" s="10">
        <v>0</v>
      </c>
      <c r="G645" s="10">
        <f>E645*F645</f>
        <v>0</v>
      </c>
    </row>
    <row r="646" spans="1:7" ht="12.75">
      <c r="A646" s="8"/>
      <c r="B646" s="9"/>
      <c r="C646" s="9"/>
      <c r="D646" s="8"/>
      <c r="E646" s="10"/>
      <c r="F646" s="10"/>
      <c r="G646" s="10"/>
    </row>
    <row r="647" spans="1:7" ht="78.75">
      <c r="A647" s="8">
        <v>2</v>
      </c>
      <c r="B647" s="18" t="s">
        <v>351</v>
      </c>
      <c r="C647" s="18" t="s">
        <v>138</v>
      </c>
      <c r="D647" s="8"/>
      <c r="E647" s="10"/>
      <c r="F647" s="10"/>
      <c r="G647" s="10"/>
    </row>
    <row r="648" spans="1:7" ht="12.75">
      <c r="A648" s="8"/>
      <c r="B648" s="18" t="s">
        <v>302</v>
      </c>
      <c r="C648" s="18" t="s">
        <v>472</v>
      </c>
      <c r="D648" s="8"/>
      <c r="E648" s="10"/>
      <c r="F648" s="10"/>
      <c r="G648" s="10"/>
    </row>
    <row r="649" spans="1:7" ht="15">
      <c r="A649" s="8"/>
      <c r="B649" s="18" t="s">
        <v>139</v>
      </c>
      <c r="C649" s="18" t="s">
        <v>140</v>
      </c>
      <c r="D649" s="8"/>
      <c r="E649" s="10"/>
      <c r="F649" s="10"/>
      <c r="G649" s="10"/>
    </row>
    <row r="650" spans="1:7" ht="15">
      <c r="A650" s="8"/>
      <c r="B650" s="18" t="s">
        <v>402</v>
      </c>
      <c r="C650" s="18" t="s">
        <v>402</v>
      </c>
      <c r="D650" s="8" t="s">
        <v>448</v>
      </c>
      <c r="E650" s="10">
        <v>180</v>
      </c>
      <c r="F650" s="10">
        <v>0</v>
      </c>
      <c r="G650" s="10">
        <f>E650*F650</f>
        <v>0</v>
      </c>
    </row>
    <row r="651" spans="1:7" ht="12.75">
      <c r="A651" s="8"/>
      <c r="B651" s="18"/>
      <c r="C651" s="18"/>
      <c r="D651" s="8"/>
      <c r="E651" s="10"/>
      <c r="F651" s="10"/>
      <c r="G651" s="10"/>
    </row>
    <row r="652" spans="1:14" ht="39">
      <c r="A652" s="142">
        <v>3</v>
      </c>
      <c r="B652" s="141" t="s">
        <v>625</v>
      </c>
      <c r="C652" s="141" t="s">
        <v>619</v>
      </c>
      <c r="D652" s="142"/>
      <c r="E652" s="143"/>
      <c r="F652" s="143"/>
      <c r="G652" s="143"/>
      <c r="H652" s="144"/>
      <c r="N652" s="11"/>
    </row>
    <row r="653" spans="1:7" ht="12.75">
      <c r="A653" s="142"/>
      <c r="B653" s="141" t="s">
        <v>403</v>
      </c>
      <c r="C653" s="141" t="s">
        <v>41</v>
      </c>
      <c r="D653" s="142"/>
      <c r="E653" s="143"/>
      <c r="F653" s="143"/>
      <c r="G653" s="143"/>
    </row>
    <row r="654" spans="1:7" ht="12.75">
      <c r="A654" s="142"/>
      <c r="B654" s="141" t="s">
        <v>618</v>
      </c>
      <c r="C654" s="141" t="s">
        <v>620</v>
      </c>
      <c r="D654" s="142" t="s">
        <v>286</v>
      </c>
      <c r="E654" s="143">
        <v>8</v>
      </c>
      <c r="F654" s="143">
        <v>0</v>
      </c>
      <c r="G654" s="143">
        <f>E654*F654</f>
        <v>0</v>
      </c>
    </row>
    <row r="655" spans="1:7" ht="12.75">
      <c r="A655" s="8"/>
      <c r="B655" s="18"/>
      <c r="C655" s="18"/>
      <c r="D655" s="8"/>
      <c r="E655" s="10"/>
      <c r="F655" s="10"/>
      <c r="G655" s="10"/>
    </row>
    <row r="656" spans="1:7" ht="15.75" customHeight="1">
      <c r="A656" s="12" t="s">
        <v>313</v>
      </c>
      <c r="B656" s="13" t="s">
        <v>497</v>
      </c>
      <c r="C656" s="13" t="s">
        <v>239</v>
      </c>
      <c r="D656" s="12"/>
      <c r="E656" s="22"/>
      <c r="F656" s="22"/>
      <c r="G656" s="14">
        <f>SUM(G645:G654)</f>
        <v>0</v>
      </c>
    </row>
    <row r="657" spans="1:7" ht="12.75">
      <c r="A657" s="12"/>
      <c r="B657" s="13"/>
      <c r="C657" s="13"/>
      <c r="D657" s="12"/>
      <c r="E657" s="22"/>
      <c r="F657" s="22"/>
      <c r="G657" s="14"/>
    </row>
    <row r="658" spans="1:7" ht="15.75" customHeight="1" thickBot="1">
      <c r="A658" s="51" t="s">
        <v>327</v>
      </c>
      <c r="B658" s="57" t="s">
        <v>539</v>
      </c>
      <c r="C658" s="57" t="s">
        <v>528</v>
      </c>
      <c r="D658" s="51"/>
      <c r="E658" s="58"/>
      <c r="F658" s="58"/>
      <c r="G658" s="58"/>
    </row>
    <row r="659" spans="1:7" ht="21" customHeight="1" thickTop="1">
      <c r="A659" s="44" t="s">
        <v>278</v>
      </c>
      <c r="B659" s="44" t="s">
        <v>279</v>
      </c>
      <c r="C659" s="44" t="s">
        <v>435</v>
      </c>
      <c r="D659" s="44" t="s">
        <v>280</v>
      </c>
      <c r="E659" s="45" t="s">
        <v>281</v>
      </c>
      <c r="F659" s="45" t="s">
        <v>289</v>
      </c>
      <c r="G659" s="46" t="s">
        <v>288</v>
      </c>
    </row>
    <row r="660" spans="1:7" ht="78.75">
      <c r="A660" s="8">
        <v>1</v>
      </c>
      <c r="B660" s="18" t="s">
        <v>42</v>
      </c>
      <c r="C660" s="18" t="s">
        <v>43</v>
      </c>
      <c r="D660" s="21"/>
      <c r="E660" s="20"/>
      <c r="F660" s="20"/>
      <c r="G660" s="10"/>
    </row>
    <row r="661" spans="1:7" ht="12.75">
      <c r="A661" s="8"/>
      <c r="B661" s="9" t="s">
        <v>353</v>
      </c>
      <c r="C661" s="9" t="s">
        <v>144</v>
      </c>
      <c r="D661" s="21"/>
      <c r="E661" s="20"/>
      <c r="F661" s="20"/>
      <c r="G661" s="10"/>
    </row>
    <row r="662" spans="1:7" ht="12.75">
      <c r="A662" s="8"/>
      <c r="B662" s="9" t="s">
        <v>432</v>
      </c>
      <c r="C662" s="9" t="s">
        <v>432</v>
      </c>
      <c r="D662" s="21"/>
      <c r="E662" s="20"/>
      <c r="F662" s="20"/>
      <c r="G662" s="10"/>
    </row>
    <row r="663" spans="1:7" ht="12.75">
      <c r="A663" s="8"/>
      <c r="B663" s="9" t="s">
        <v>433</v>
      </c>
      <c r="C663" s="9" t="s">
        <v>433</v>
      </c>
      <c r="D663" s="21"/>
      <c r="E663" s="20"/>
      <c r="F663" s="20"/>
      <c r="G663" s="10"/>
    </row>
    <row r="664" spans="1:7" ht="12.75">
      <c r="A664" s="8"/>
      <c r="B664" s="9" t="s">
        <v>434</v>
      </c>
      <c r="C664" s="9" t="s">
        <v>434</v>
      </c>
      <c r="D664" s="21"/>
      <c r="E664" s="20"/>
      <c r="F664" s="20"/>
      <c r="G664" s="10"/>
    </row>
    <row r="665" spans="1:7" ht="12.75">
      <c r="A665" s="8"/>
      <c r="B665" s="9" t="s">
        <v>431</v>
      </c>
      <c r="C665" s="9" t="s">
        <v>431</v>
      </c>
      <c r="D665" s="21"/>
      <c r="E665" s="20"/>
      <c r="F665" s="20"/>
      <c r="G665" s="10"/>
    </row>
    <row r="666" spans="1:7" ht="12.75">
      <c r="A666" s="8"/>
      <c r="B666" s="9" t="s">
        <v>404</v>
      </c>
      <c r="C666" s="9" t="s">
        <v>44</v>
      </c>
      <c r="D666" s="21" t="s">
        <v>324</v>
      </c>
      <c r="E666" s="20">
        <v>779.91</v>
      </c>
      <c r="F666" s="20">
        <v>0</v>
      </c>
      <c r="G666" s="10">
        <f>E666*F666</f>
        <v>0</v>
      </c>
    </row>
    <row r="667" spans="1:7" ht="12.75">
      <c r="A667" s="8"/>
      <c r="B667" s="9"/>
      <c r="C667" s="9"/>
      <c r="D667" s="21"/>
      <c r="E667" s="20"/>
      <c r="F667" s="20"/>
      <c r="G667" s="10"/>
    </row>
    <row r="668" spans="1:7" ht="78.75">
      <c r="A668" s="8">
        <v>2</v>
      </c>
      <c r="B668" s="18" t="s">
        <v>45</v>
      </c>
      <c r="C668" s="18" t="s">
        <v>46</v>
      </c>
      <c r="D668" s="21"/>
      <c r="E668" s="20"/>
      <c r="F668" s="20"/>
      <c r="G668" s="10"/>
    </row>
    <row r="669" spans="1:7" ht="12.75">
      <c r="A669" s="8"/>
      <c r="B669" s="9" t="s">
        <v>353</v>
      </c>
      <c r="C669" s="9" t="s">
        <v>144</v>
      </c>
      <c r="D669" s="21"/>
      <c r="E669" s="20"/>
      <c r="F669" s="20"/>
      <c r="G669" s="10"/>
    </row>
    <row r="670" spans="1:7" ht="12.75">
      <c r="A670" s="8"/>
      <c r="B670" s="9" t="s">
        <v>428</v>
      </c>
      <c r="C670" s="9" t="s">
        <v>428</v>
      </c>
      <c r="D670" s="21"/>
      <c r="E670" s="20"/>
      <c r="F670" s="20"/>
      <c r="G670" s="10"/>
    </row>
    <row r="671" spans="1:7" ht="12.75">
      <c r="A671" s="8"/>
      <c r="B671" s="9" t="s">
        <v>429</v>
      </c>
      <c r="C671" s="9" t="s">
        <v>429</v>
      </c>
      <c r="D671" s="21"/>
      <c r="E671" s="20"/>
      <c r="F671" s="20"/>
      <c r="G671" s="10"/>
    </row>
    <row r="672" spans="1:7" ht="12.75">
      <c r="A672" s="8"/>
      <c r="B672" s="9" t="s">
        <v>430</v>
      </c>
      <c r="C672" s="9" t="s">
        <v>430</v>
      </c>
      <c r="D672" s="21"/>
      <c r="E672" s="20"/>
      <c r="F672" s="20"/>
      <c r="G672" s="10"/>
    </row>
    <row r="673" spans="1:7" ht="12.75">
      <c r="A673" s="8"/>
      <c r="B673" s="9" t="s">
        <v>431</v>
      </c>
      <c r="C673" s="9" t="s">
        <v>431</v>
      </c>
      <c r="D673" s="21"/>
      <c r="E673" s="20"/>
      <c r="F673" s="20"/>
      <c r="G673" s="10"/>
    </row>
    <row r="674" spans="1:7" ht="12.75">
      <c r="A674" s="8"/>
      <c r="B674" s="9" t="s">
        <v>405</v>
      </c>
      <c r="C674" s="9" t="s">
        <v>47</v>
      </c>
      <c r="D674" s="21" t="s">
        <v>324</v>
      </c>
      <c r="E674" s="20">
        <v>711.93</v>
      </c>
      <c r="F674" s="20">
        <v>0</v>
      </c>
      <c r="G674" s="10">
        <f>E674*F674</f>
        <v>0</v>
      </c>
    </row>
    <row r="675" spans="1:7" ht="24" customHeight="1" thickBot="1">
      <c r="A675" s="51" t="s">
        <v>327</v>
      </c>
      <c r="B675" s="57" t="s">
        <v>325</v>
      </c>
      <c r="C675" s="57" t="s">
        <v>248</v>
      </c>
      <c r="D675" s="51"/>
      <c r="E675" s="58"/>
      <c r="F675" s="58"/>
      <c r="G675" s="61">
        <f>SUM(G666:G674)</f>
        <v>0</v>
      </c>
    </row>
    <row r="676" spans="1:7" ht="27" thickBot="1" thickTop="1">
      <c r="A676" s="39" t="s">
        <v>566</v>
      </c>
      <c r="B676" s="39" t="s">
        <v>498</v>
      </c>
      <c r="C676" s="39" t="s">
        <v>499</v>
      </c>
      <c r="D676" s="39"/>
      <c r="E676" s="100"/>
      <c r="F676" s="100"/>
      <c r="G676" s="101">
        <f>G675+G656+G639</f>
        <v>0</v>
      </c>
    </row>
    <row r="677" spans="1:7" ht="14.25" thickBot="1" thickTop="1">
      <c r="A677" s="39"/>
      <c r="B677" s="39"/>
      <c r="C677" s="39"/>
      <c r="D677" s="39"/>
      <c r="E677" s="100"/>
      <c r="F677" s="100"/>
      <c r="G677" s="101"/>
    </row>
    <row r="678" spans="1:7" ht="14.25" thickBot="1" thickTop="1">
      <c r="A678" s="35" t="s">
        <v>569</v>
      </c>
      <c r="B678" s="35" t="s">
        <v>509</v>
      </c>
      <c r="C678" s="64" t="s">
        <v>508</v>
      </c>
      <c r="D678" s="36"/>
      <c r="E678" s="37"/>
      <c r="F678" s="37"/>
      <c r="G678" s="37"/>
    </row>
    <row r="679" spans="1:7" ht="13.5" thickTop="1">
      <c r="A679" s="44" t="s">
        <v>278</v>
      </c>
      <c r="B679" s="44" t="s">
        <v>279</v>
      </c>
      <c r="C679" s="44" t="s">
        <v>435</v>
      </c>
      <c r="D679" s="44" t="s">
        <v>280</v>
      </c>
      <c r="E679" s="45" t="s">
        <v>281</v>
      </c>
      <c r="F679" s="45" t="s">
        <v>289</v>
      </c>
      <c r="G679" s="46" t="s">
        <v>288</v>
      </c>
    </row>
    <row r="680" spans="1:7" ht="81">
      <c r="A680" s="8">
        <v>1</v>
      </c>
      <c r="B680" s="18" t="s">
        <v>48</v>
      </c>
      <c r="C680" s="18" t="s">
        <v>49</v>
      </c>
      <c r="D680" s="21"/>
      <c r="E680" s="20"/>
      <c r="F680" s="20"/>
      <c r="G680" s="10"/>
    </row>
    <row r="681" spans="1:7" ht="15">
      <c r="A681" s="8"/>
      <c r="B681" s="18" t="s">
        <v>406</v>
      </c>
      <c r="C681" s="18" t="s">
        <v>50</v>
      </c>
      <c r="D681" s="21" t="s">
        <v>448</v>
      </c>
      <c r="E681" s="20">
        <v>74765.8</v>
      </c>
      <c r="F681" s="20">
        <v>0</v>
      </c>
      <c r="G681" s="10">
        <f>E681*F681</f>
        <v>0</v>
      </c>
    </row>
    <row r="682" spans="1:7" ht="156.75" customHeight="1">
      <c r="A682" s="8">
        <v>2</v>
      </c>
      <c r="B682" s="18" t="s">
        <v>590</v>
      </c>
      <c r="C682" s="18" t="s">
        <v>589</v>
      </c>
      <c r="D682" s="21" t="s">
        <v>588</v>
      </c>
      <c r="E682" s="20">
        <v>1</v>
      </c>
      <c r="F682" s="20">
        <v>0</v>
      </c>
      <c r="G682" s="10">
        <f>E682*F682</f>
        <v>0</v>
      </c>
    </row>
    <row r="683" spans="1:7" ht="12.75">
      <c r="A683" s="132" t="s">
        <v>569</v>
      </c>
      <c r="B683" s="132" t="s">
        <v>506</v>
      </c>
      <c r="C683" s="132" t="s">
        <v>507</v>
      </c>
      <c r="D683" s="132"/>
      <c r="E683" s="133"/>
      <c r="F683" s="133"/>
      <c r="G683" s="134">
        <f>SUM(G680:G682)</f>
        <v>0</v>
      </c>
    </row>
    <row r="684" spans="1:7" ht="12.75" customHeight="1">
      <c r="A684" s="145" t="s">
        <v>576</v>
      </c>
      <c r="B684" s="145"/>
      <c r="C684" s="145"/>
      <c r="D684" s="145"/>
      <c r="E684" s="145"/>
      <c r="F684" s="145"/>
      <c r="G684" s="145"/>
    </row>
    <row r="685" spans="1:7" ht="12.75">
      <c r="A685" s="145" t="s">
        <v>577</v>
      </c>
      <c r="B685" s="145"/>
      <c r="C685" s="145"/>
      <c r="D685" s="145"/>
      <c r="E685" s="145"/>
      <c r="F685" s="145"/>
      <c r="G685" s="145"/>
    </row>
    <row r="686" spans="1:3" ht="12.75">
      <c r="A686" s="23"/>
      <c r="B686" s="12"/>
      <c r="C686" s="12"/>
    </row>
    <row r="687" spans="1:7" ht="18.75" customHeight="1">
      <c r="A687" s="31" t="s">
        <v>278</v>
      </c>
      <c r="B687" s="31" t="s">
        <v>279</v>
      </c>
      <c r="C687" s="31" t="s">
        <v>435</v>
      </c>
      <c r="D687" s="31"/>
      <c r="E687" s="32"/>
      <c r="F687" s="32"/>
      <c r="G687" s="33" t="s">
        <v>288</v>
      </c>
    </row>
    <row r="688" spans="1:7" ht="12.75">
      <c r="A688" s="12" t="s">
        <v>282</v>
      </c>
      <c r="B688" s="13" t="s">
        <v>265</v>
      </c>
      <c r="C688" s="13" t="s">
        <v>51</v>
      </c>
      <c r="D688" s="12"/>
      <c r="G688" s="1">
        <f>G22</f>
        <v>0</v>
      </c>
    </row>
    <row r="689" spans="1:7" ht="12.75">
      <c r="A689" s="12" t="s">
        <v>283</v>
      </c>
      <c r="B689" s="13" t="s">
        <v>266</v>
      </c>
      <c r="C689" s="13" t="s">
        <v>52</v>
      </c>
      <c r="D689" s="12"/>
      <c r="G689" s="1">
        <f>G105</f>
        <v>0</v>
      </c>
    </row>
    <row r="690" spans="1:4" ht="12.75">
      <c r="A690" s="145" t="s">
        <v>267</v>
      </c>
      <c r="B690" s="13" t="s">
        <v>268</v>
      </c>
      <c r="C690" s="13" t="s">
        <v>53</v>
      </c>
      <c r="D690" s="12"/>
    </row>
    <row r="691" spans="1:7" ht="12.75">
      <c r="A691" s="145"/>
      <c r="B691" s="13" t="s">
        <v>269</v>
      </c>
      <c r="C691" s="13" t="s">
        <v>54</v>
      </c>
      <c r="D691" s="12"/>
      <c r="G691" s="15">
        <f>G138</f>
        <v>0</v>
      </c>
    </row>
    <row r="692" spans="1:7" ht="26.25">
      <c r="A692" s="145"/>
      <c r="B692" s="13" t="s">
        <v>270</v>
      </c>
      <c r="C692" s="13" t="s">
        <v>55</v>
      </c>
      <c r="D692" s="12"/>
      <c r="G692" s="15">
        <f>G216</f>
        <v>0</v>
      </c>
    </row>
    <row r="693" spans="1:7" ht="12.75">
      <c r="A693" s="145"/>
      <c r="B693" s="13" t="s">
        <v>271</v>
      </c>
      <c r="C693" s="13" t="s">
        <v>56</v>
      </c>
      <c r="D693" s="12"/>
      <c r="G693" s="15">
        <f>G293</f>
        <v>0</v>
      </c>
    </row>
    <row r="694" spans="1:7" ht="12.75">
      <c r="A694" s="145"/>
      <c r="B694" s="13" t="s">
        <v>272</v>
      </c>
      <c r="C694" s="13" t="s">
        <v>57</v>
      </c>
      <c r="D694" s="12"/>
      <c r="G694" s="15">
        <f>G367</f>
        <v>0</v>
      </c>
    </row>
    <row r="695" spans="1:7" ht="12.75">
      <c r="A695" s="145"/>
      <c r="B695" s="13" t="s">
        <v>273</v>
      </c>
      <c r="C695" s="13" t="s">
        <v>58</v>
      </c>
      <c r="D695" s="12"/>
      <c r="G695" s="15">
        <f>G521</f>
        <v>0</v>
      </c>
    </row>
    <row r="696" spans="1:7" ht="12.75">
      <c r="A696" s="145"/>
      <c r="B696" s="13" t="s">
        <v>274</v>
      </c>
      <c r="C696" s="13" t="s">
        <v>59</v>
      </c>
      <c r="D696" s="12"/>
      <c r="G696" s="15">
        <f>G575</f>
        <v>0</v>
      </c>
    </row>
    <row r="697" spans="1:7" ht="12.75">
      <c r="A697" s="145"/>
      <c r="B697" s="13" t="s">
        <v>275</v>
      </c>
      <c r="C697" s="13" t="s">
        <v>60</v>
      </c>
      <c r="D697" s="12"/>
      <c r="G697" s="15">
        <f>G604</f>
        <v>0</v>
      </c>
    </row>
    <row r="698" spans="1:7" ht="26.25">
      <c r="A698" s="145"/>
      <c r="B698" s="13" t="s">
        <v>276</v>
      </c>
      <c r="C698" s="13" t="s">
        <v>61</v>
      </c>
      <c r="D698" s="12"/>
      <c r="G698" s="15">
        <f>G676</f>
        <v>0</v>
      </c>
    </row>
    <row r="699" spans="1:7" ht="15.75" customHeight="1">
      <c r="A699" s="12" t="s">
        <v>267</v>
      </c>
      <c r="B699" s="13" t="s">
        <v>501</v>
      </c>
      <c r="C699" s="13" t="s">
        <v>500</v>
      </c>
      <c r="D699" s="30"/>
      <c r="G699" s="1">
        <f>SUM(G691:G698)</f>
        <v>0</v>
      </c>
    </row>
    <row r="700" spans="1:7" ht="12.75">
      <c r="A700" s="12" t="s">
        <v>277</v>
      </c>
      <c r="B700" s="13" t="s">
        <v>509</v>
      </c>
      <c r="C700" s="13" t="s">
        <v>508</v>
      </c>
      <c r="D700" s="12"/>
      <c r="G700" s="1">
        <f>G683</f>
        <v>0</v>
      </c>
    </row>
    <row r="701" spans="1:7" ht="17.25" customHeight="1">
      <c r="A701" s="132"/>
      <c r="B701" s="135" t="s">
        <v>570</v>
      </c>
      <c r="C701" s="135" t="s">
        <v>571</v>
      </c>
      <c r="D701" s="136"/>
      <c r="E701" s="137"/>
      <c r="F701" s="137"/>
      <c r="G701" s="33">
        <f>G688+G689+G699+G700</f>
        <v>0</v>
      </c>
    </row>
    <row r="702" spans="1:7" ht="20.25" customHeight="1" thickBot="1">
      <c r="A702" s="51"/>
      <c r="B702" s="57" t="s">
        <v>572</v>
      </c>
      <c r="C702" s="57" t="s">
        <v>573</v>
      </c>
      <c r="D702" s="138"/>
      <c r="E702" s="37"/>
      <c r="F702" s="37"/>
      <c r="G702" s="52">
        <f>G701*0.05</f>
        <v>0</v>
      </c>
    </row>
    <row r="703" spans="1:7" ht="29.25" customHeight="1" thickBot="1" thickTop="1">
      <c r="A703" s="40"/>
      <c r="B703" s="140" t="s">
        <v>575</v>
      </c>
      <c r="C703" s="140" t="s">
        <v>574</v>
      </c>
      <c r="D703" s="40"/>
      <c r="E703" s="41"/>
      <c r="F703" s="41"/>
      <c r="G703" s="56">
        <f>SUM(G701:G702)</f>
        <v>0</v>
      </c>
    </row>
    <row r="704" ht="13.5" thickTop="1"/>
  </sheetData>
  <sheetProtection/>
  <mergeCells count="25">
    <mergeCell ref="A5:G5"/>
    <mergeCell ref="A169:A171"/>
    <mergeCell ref="A28:A29"/>
    <mergeCell ref="B47:B48"/>
    <mergeCell ref="A1:G1"/>
    <mergeCell ref="A4:G4"/>
    <mergeCell ref="A2:G2"/>
    <mergeCell ref="A3:G3"/>
    <mergeCell ref="A126:A127"/>
    <mergeCell ref="A180:A183"/>
    <mergeCell ref="A384:A386"/>
    <mergeCell ref="A504:G504"/>
    <mergeCell ref="A451:A453"/>
    <mergeCell ref="A684:G684"/>
    <mergeCell ref="C47:C48"/>
    <mergeCell ref="A685:G685"/>
    <mergeCell ref="A690:A698"/>
    <mergeCell ref="A246:A248"/>
    <mergeCell ref="A62:A63"/>
    <mergeCell ref="A77:A78"/>
    <mergeCell ref="A79:A80"/>
    <mergeCell ref="A83:A84"/>
    <mergeCell ref="A64:A65"/>
    <mergeCell ref="A86:A87"/>
    <mergeCell ref="A155:A157"/>
  </mergeCells>
  <conditionalFormatting sqref="A7:G7 F6">
    <cfRule type="cellIs" priority="56" dxfId="0" operator="equal" stopIfTrue="1">
      <formula>0</formula>
    </cfRule>
  </conditionalFormatting>
  <conditionalFormatting sqref="A110:G110">
    <cfRule type="cellIs" priority="54" dxfId="0" operator="equal" stopIfTrue="1">
      <formula>0</formula>
    </cfRule>
  </conditionalFormatting>
  <conditionalFormatting sqref="A142:G142">
    <cfRule type="cellIs" priority="53" dxfId="0" operator="equal" stopIfTrue="1">
      <formula>0</formula>
    </cfRule>
  </conditionalFormatting>
  <conditionalFormatting sqref="A176:G176">
    <cfRule type="cellIs" priority="52" dxfId="0" operator="equal" stopIfTrue="1">
      <formula>0</formula>
    </cfRule>
  </conditionalFormatting>
  <conditionalFormatting sqref="A188:G188">
    <cfRule type="cellIs" priority="51" dxfId="0" operator="equal" stopIfTrue="1">
      <formula>0</formula>
    </cfRule>
  </conditionalFormatting>
  <conditionalFormatting sqref="A220:G220">
    <cfRule type="cellIs" priority="50" dxfId="0" operator="equal" stopIfTrue="1">
      <formula>0</formula>
    </cfRule>
  </conditionalFormatting>
  <conditionalFormatting sqref="A253:G253">
    <cfRule type="cellIs" priority="49" dxfId="0" operator="equal" stopIfTrue="1">
      <formula>0</formula>
    </cfRule>
  </conditionalFormatting>
  <conditionalFormatting sqref="A265:G265">
    <cfRule type="cellIs" priority="48" dxfId="0" operator="equal" stopIfTrue="1">
      <formula>0</formula>
    </cfRule>
  </conditionalFormatting>
  <conditionalFormatting sqref="A297:G297">
    <cfRule type="cellIs" priority="47" dxfId="0" operator="equal" stopIfTrue="1">
      <formula>0</formula>
    </cfRule>
  </conditionalFormatting>
  <conditionalFormatting sqref="A332:G332">
    <cfRule type="cellIs" priority="46" dxfId="0" operator="equal" stopIfTrue="1">
      <formula>0</formula>
    </cfRule>
  </conditionalFormatting>
  <conditionalFormatting sqref="A339:G339">
    <cfRule type="cellIs" priority="45" dxfId="0" operator="equal" stopIfTrue="1">
      <formula>0</formula>
    </cfRule>
  </conditionalFormatting>
  <conditionalFormatting sqref="A372:G372">
    <cfRule type="cellIs" priority="44" dxfId="0" operator="equal" stopIfTrue="1">
      <formula>0</formula>
    </cfRule>
  </conditionalFormatting>
  <conditionalFormatting sqref="A525:E525 G525">
    <cfRule type="cellIs" priority="32" dxfId="0" operator="equal" stopIfTrue="1">
      <formula>0</formula>
    </cfRule>
  </conditionalFormatting>
  <conditionalFormatting sqref="A579:G579">
    <cfRule type="cellIs" priority="29" dxfId="0" operator="equal" stopIfTrue="1">
      <formula>0</formula>
    </cfRule>
  </conditionalFormatting>
  <conditionalFormatting sqref="A608:G608">
    <cfRule type="cellIs" priority="26" dxfId="0" operator="equal" stopIfTrue="1">
      <formula>0</formula>
    </cfRule>
  </conditionalFormatting>
  <conditionalFormatting sqref="A679:G679">
    <cfRule type="cellIs" priority="23" dxfId="0" operator="equal" stopIfTrue="1">
      <formula>0</formula>
    </cfRule>
  </conditionalFormatting>
  <conditionalFormatting sqref="A26:G26">
    <cfRule type="cellIs" priority="22" dxfId="0" operator="equal" stopIfTrue="1">
      <formula>0</formula>
    </cfRule>
  </conditionalFormatting>
  <conditionalFormatting sqref="A75:G75">
    <cfRule type="cellIs" priority="21" dxfId="0" operator="equal" stopIfTrue="1">
      <formula>0</formula>
    </cfRule>
  </conditionalFormatting>
  <conditionalFormatting sqref="A92:G92">
    <cfRule type="cellIs" priority="20" dxfId="0" operator="equal" stopIfTrue="1">
      <formula>0</formula>
    </cfRule>
  </conditionalFormatting>
  <conditionalFormatting sqref="A398:G398">
    <cfRule type="cellIs" priority="18" dxfId="0" operator="equal" stopIfTrue="1">
      <formula>0</formula>
    </cfRule>
  </conditionalFormatting>
  <conditionalFormatting sqref="A391:G391">
    <cfRule type="cellIs" priority="19" dxfId="0" operator="equal" stopIfTrue="1">
      <formula>0</formula>
    </cfRule>
  </conditionalFormatting>
  <conditionalFormatting sqref="A411:G411">
    <cfRule type="cellIs" priority="17" dxfId="0" operator="equal" stopIfTrue="1">
      <formula>0</formula>
    </cfRule>
  </conditionalFormatting>
  <conditionalFormatting sqref="A512:G512">
    <cfRule type="cellIs" priority="9" dxfId="0" operator="equal" stopIfTrue="1">
      <formula>0</formula>
    </cfRule>
  </conditionalFormatting>
  <conditionalFormatting sqref="A429:G429">
    <cfRule type="cellIs" priority="16" dxfId="0" operator="equal" stopIfTrue="1">
      <formula>0</formula>
    </cfRule>
  </conditionalFormatting>
  <conditionalFormatting sqref="A562:G562">
    <cfRule type="cellIs" priority="7" dxfId="0" operator="equal" stopIfTrue="1">
      <formula>0</formula>
    </cfRule>
  </conditionalFormatting>
  <conditionalFormatting sqref="A436:G436">
    <cfRule type="cellIs" priority="15" dxfId="0" operator="equal" stopIfTrue="1">
      <formula>0</formula>
    </cfRule>
  </conditionalFormatting>
  <conditionalFormatting sqref="A450:G450">
    <cfRule type="cellIs" priority="14" dxfId="0" operator="equal" stopIfTrue="1">
      <formula>0</formula>
    </cfRule>
  </conditionalFormatting>
  <conditionalFormatting sqref="A468:G468">
    <cfRule type="cellIs" priority="13" dxfId="0" operator="equal" stopIfTrue="1">
      <formula>0</formula>
    </cfRule>
  </conditionalFormatting>
  <conditionalFormatting sqref="A475:G475">
    <cfRule type="cellIs" priority="12" dxfId="0" operator="equal" stopIfTrue="1">
      <formula>0</formula>
    </cfRule>
  </conditionalFormatting>
  <conditionalFormatting sqref="A595:G595">
    <cfRule type="cellIs" priority="5" dxfId="0" operator="equal" stopIfTrue="1">
      <formula>0</formula>
    </cfRule>
  </conditionalFormatting>
  <conditionalFormatting sqref="A489:G489">
    <cfRule type="cellIs" priority="11" dxfId="0" operator="equal" stopIfTrue="1">
      <formula>0</formula>
    </cfRule>
  </conditionalFormatting>
  <conditionalFormatting sqref="A687:G687">
    <cfRule type="cellIs" priority="2" dxfId="0" operator="equal" stopIfTrue="1">
      <formula>0</formula>
    </cfRule>
  </conditionalFormatting>
  <conditionalFormatting sqref="A506:G506">
    <cfRule type="cellIs" priority="10" dxfId="0" operator="equal" stopIfTrue="1">
      <formula>0</formula>
    </cfRule>
  </conditionalFormatting>
  <conditionalFormatting sqref="A550:G550">
    <cfRule type="cellIs" priority="8" dxfId="0" operator="equal" stopIfTrue="1">
      <formula>0</formula>
    </cfRule>
  </conditionalFormatting>
  <conditionalFormatting sqref="A587:G587">
    <cfRule type="cellIs" priority="6" dxfId="0" operator="equal" stopIfTrue="1">
      <formula>0</formula>
    </cfRule>
  </conditionalFormatting>
  <conditionalFormatting sqref="A642:G642">
    <cfRule type="cellIs" priority="4" dxfId="0" operator="equal" stopIfTrue="1">
      <formula>0</formula>
    </cfRule>
  </conditionalFormatting>
  <conditionalFormatting sqref="A659:G659">
    <cfRule type="cellIs" priority="3" dxfId="0" operator="equal" stopIfTrue="1">
      <formula>0</formula>
    </cfRule>
  </conditionalFormatting>
  <conditionalFormatting sqref="F525">
    <cfRule type="cellIs" priority="1" dxfId="0" operator="equal" stopIfTrue="1">
      <formula>0</formula>
    </cfRule>
  </conditionalFormatting>
  <printOptions horizontalCentered="1"/>
  <pageMargins left="0.7480314960629921" right="0.7480314960629921" top="0.984251968503937" bottom="0.984251968503937" header="0.5118110236220472" footer="0.5118110236220472"/>
  <pageSetup firstPageNumber="39" useFirstPageNumber="1" fitToHeight="0" fitToWidth="1" horizontalDpi="300" verticalDpi="300" orientation="landscape" paperSize="9" scale="87" r:id="rId1"/>
  <rowBreaks count="22" manualBreakCount="22">
    <brk id="36" max="6" man="1"/>
    <brk id="42" max="6" man="1"/>
    <brk id="51" max="6" man="1"/>
    <brk id="82" max="6" man="1"/>
    <brk id="164" max="6" man="1"/>
    <brk id="217" max="6" man="1"/>
    <brk id="231" max="6" man="1"/>
    <brk id="244" max="6" man="1"/>
    <brk id="262" max="6" man="1"/>
    <brk id="316" max="6" man="1"/>
    <brk id="330" max="6" man="1"/>
    <brk id="367" max="6" man="1"/>
    <brk id="408" max="6" man="1"/>
    <brk id="426" max="6" man="1"/>
    <brk id="446" max="6" man="1"/>
    <brk id="465" max="6" man="1"/>
    <brk id="486" max="6" man="1"/>
    <brk id="503" max="6" man="1"/>
    <brk id="521" max="6" man="1"/>
    <brk id="575" max="6" man="1"/>
    <brk id="627" max="6" man="1"/>
    <brk id="683"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JStef</dc:creator>
  <cp:keywords/>
  <dc:description/>
  <cp:lastModifiedBy>Andreja JURCEVIC</cp:lastModifiedBy>
  <cp:lastPrinted>2017-10-04T08:01:55Z</cp:lastPrinted>
  <dcterms:created xsi:type="dcterms:W3CDTF">2007-11-29T20:56:46Z</dcterms:created>
  <dcterms:modified xsi:type="dcterms:W3CDTF">2017-10-05T11:01:25Z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